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0\3.September~2020\Small, Medium &amp; Large\Draft\"/>
    </mc:Choice>
  </mc:AlternateContent>
  <bookViews>
    <workbookView xWindow="-12" yWindow="828" windowWidth="10812" windowHeight="9252" activeTab="1"/>
  </bookViews>
  <sheets>
    <sheet name="June 2020" sheetId="3" r:id="rId1"/>
    <sheet name="September 2020" sheetId="1" r:id="rId2"/>
    <sheet name="DTI cut off points for QFS" sheetId="4" r:id="rId3"/>
  </sheets>
  <definedNames>
    <definedName name="_AMO_UniqueIdentifier" hidden="1">"'efab4470-c4bd-43e8-8ceb-261361bc6378'"</definedName>
    <definedName name="DEC08_SML">'September 2020'!$A$9:$D$356</definedName>
    <definedName name="MAR09_SML">'June 2020'!$A$9:$D$268</definedName>
    <definedName name="_xlnm.Print_Area" localSheetId="0">'June 2020'!$A$1:$AK$56</definedName>
    <definedName name="_xlnm.Print_Area" localSheetId="1">'September 2020'!$A$1:$AK$56</definedName>
    <definedName name="_xlnm.Print_Titles" localSheetId="0">'June 2020'!$A:$A</definedName>
    <definedName name="_xlnm.Print_Titles" localSheetId="1">'September 2020'!$A:$A</definedName>
  </definedNames>
  <calcPr calcId="162913"/>
</workbook>
</file>

<file path=xl/calcChain.xml><?xml version="1.0" encoding="utf-8"?>
<calcChain xmlns="http://schemas.openxmlformats.org/spreadsheetml/2006/main">
  <c r="D15" i="4" l="1"/>
  <c r="C15" i="4"/>
  <c r="D14" i="4"/>
  <c r="C14" i="4"/>
  <c r="D13" i="4"/>
  <c r="C13" i="4"/>
  <c r="D12" i="4"/>
  <c r="C12" i="4"/>
  <c r="D11" i="4"/>
  <c r="C11" i="4"/>
  <c r="D10" i="4"/>
  <c r="C10" i="4"/>
  <c r="D9" i="4"/>
  <c r="C9" i="4"/>
  <c r="D8" i="4"/>
  <c r="C8" i="4"/>
  <c r="D7" i="4"/>
  <c r="C7" i="4"/>
  <c r="D6" i="4"/>
  <c r="C6" i="4"/>
  <c r="D5" i="4"/>
  <c r="C5" i="4"/>
  <c r="B15" i="4"/>
  <c r="B14" i="4"/>
  <c r="B13" i="4"/>
  <c r="B12" i="4"/>
  <c r="B11" i="4"/>
  <c r="B10" i="4"/>
  <c r="B9" i="4"/>
  <c r="B8" i="4"/>
  <c r="B7" i="4"/>
  <c r="B6" i="4"/>
  <c r="B5" i="4"/>
</calcChain>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2020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2020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<sst xmlns="http://schemas.openxmlformats.org/spreadsheetml/2006/main" count="258" uniqueCount="88">
  <si>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</si>
  <si>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</si>
  <si>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</si>
  <si>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</si>
  <si>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</si>
  <si>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</si>
  <si>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</si>
  <si>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</si>
  <si>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</si>
  <si>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</si>
  <si>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</si>
  <si>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</si>
  <si>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</si>
  <si>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</si>
  <si>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</si>
  <si>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</si>
  <si>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</si>
  <si>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</si>
  <si>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</si>
  <si>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</si>
  <si>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</si>
  <si>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</si>
  <si>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</si>
  <si>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</si>
  <si>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</si>
  <si>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</si>
  <si>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</si>
  <si>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</si>
  <si>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</si>
  <si>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</si>
  <si>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</si>
  <si>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</si>
  <si>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</si>
  <si>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</si>
  <si>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</si>
  <si>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</si>
  <si>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</si>
  <si>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</si>
  <si>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</si>
  <si>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</si>
  <si>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</si>
  <si>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</si>
  <si>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</si>
  <si>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</si>
  <si>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</si>
  <si>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</si>
  <si>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</si>
  <si>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</si>
  <si>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</si>
  <si>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</si>
  <si>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</si>
  <si>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</si>
  <si>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</si>
  <si>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</si>
  <si>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</si>
  <si>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</si>
  <si>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</si>
  <si>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</si>
  <si>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</si>
  <si>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</si>
  <si>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</si>
  <si>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</si>
  <si>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</si>
  <si>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</si>
  <si>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</si>
  <si>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</si>
  <si>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</si>
  <si>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</si>
  <si>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</si>
  <si>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</si>
  <si>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DTI cut-off points (adjusted by Statistics South Africa (Stats SA) for QFS)</t>
  </si>
  <si>
    <r>
      <t xml:space="preserve">3 </t>
    </r>
    <r>
      <rPr>
        <sz val="8"/>
        <rFont val="Arial"/>
        <family val="2"/>
      </rPr>
      <t>For the trade industry cut-off points refer to the worksheet called '</t>
    </r>
    <r>
      <rPr>
        <b/>
        <sz val="8"/>
        <rFont val="Arial"/>
        <family val="2"/>
      </rPr>
      <t xml:space="preserve"> DTI cut-off points for QFS</t>
    </r>
    <r>
      <rPr>
        <sz val="8"/>
        <rFont val="Arial"/>
        <family val="2"/>
      </rPr>
      <t>' below</t>
    </r>
  </si>
  <si>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</si>
  <si>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</si>
  <si>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</si>
  <si>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</si>
  <si>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</si>
  <si>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</si>
  <si>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</si>
  <si>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</si>
  <si>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</si>
  <si>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</si>
  <si>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</si>
  <si>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</si>
  <si>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r>
      <t>Quarterly Financial Statistics Survey -September 2020</t>
    </r>
    <r>
      <rPr>
        <b/>
        <u/>
        <vertAlign val="superscript"/>
        <sz val="12"/>
        <rFont val="Arial"/>
        <family val="2"/>
      </rPr>
      <t>1</t>
    </r>
    <r>
      <rPr>
        <b/>
        <u/>
        <sz val="12"/>
        <rFont val="Arial"/>
        <family val="2"/>
      </rPr>
      <t xml:space="preserve"> (QFS) estimates </t>
    </r>
  </si>
  <si>
    <r>
      <t>Quarterly Financial Statistics Survey - Juner 2020</t>
    </r>
    <r>
      <rPr>
        <b/>
        <u/>
        <vertAlign val="superscript"/>
        <sz val="12"/>
        <rFont val="Arial"/>
        <family val="2"/>
      </rPr>
      <t>1</t>
    </r>
    <r>
      <rPr>
        <b/>
        <u/>
        <sz val="12"/>
        <rFont val="Arial"/>
        <family val="2"/>
      </rPr>
      <t xml:space="preserve"> (QFS) estimates </t>
    </r>
  </si>
  <si>
    <r>
      <t xml:space="preserve">1 </t>
    </r>
    <r>
      <rPr>
        <sz val="8"/>
        <rFont val="Arial"/>
        <family val="2"/>
      </rPr>
      <t xml:space="preserve">Revised QFS June 2020 estimates based on the </t>
    </r>
    <r>
      <rPr>
        <sz val="8"/>
        <color rgb="FF000000"/>
        <rFont val="Arial"/>
        <family val="2"/>
      </rPr>
      <t>2019</t>
    </r>
    <r>
      <rPr>
        <sz val="8"/>
        <rFont val="Arial"/>
        <family val="2"/>
      </rPr>
      <t xml:space="preserve"> sample - Small, medium and large enterprises</t>
    </r>
  </si>
  <si>
    <r>
      <t xml:space="preserve">1 </t>
    </r>
    <r>
      <rPr>
        <sz val="8"/>
        <rFont val="Arial"/>
        <family val="2"/>
      </rPr>
      <t>Preliminary QFS September 2020 estimates based on the 2019 sample - Small, medium and large enterprises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</si>
</sst>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2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view="pageBreakPreview" topLeftCell="A18" zoomScaleNormal="75" zoomScaleSheetLayoutView="100" workbookViewId="0">
      <pane xSplit="1" topLeftCell="AC1" activePane="topRight" state="frozen"/>
      <selection sqref="A1:AK56"/>
      <selection pane="topRight" activeCell="AJ48" sqref="AJ48"/>
    </sheetView>
  </sheetViews>
  <sheetFormatPr defaultColWidth="9.109375" defaultRowHeight="13.2" x14ac:dyDescent="0.25"/>
  <cols>
    <col min="1" max="1" width="71.88671875" style="47" customWidth="1"/>
    <col min="2" max="2" width="12.44140625" style="47" bestFit="1" customWidth="1"/>
    <col min="3" max="4" width="12.6640625" style="47" bestFit="1" customWidth="1"/>
    <col min="5" max="6" width="13.5546875" style="47" bestFit="1" customWidth="1"/>
    <col min="7" max="7" width="13.5546875" style="47" customWidth="1"/>
    <col min="8" max="8" width="12.88671875" style="47" customWidth="1"/>
    <col min="9" max="9" width="13.5546875" style="47" bestFit="1" customWidth="1"/>
    <col min="10" max="10" width="12.44140625" style="47" bestFit="1" customWidth="1"/>
    <col min="11" max="11" width="13.88671875" style="47" customWidth="1"/>
    <col min="12" max="12" width="14.33203125" style="47" customWidth="1"/>
    <col min="13" max="14" width="13.5546875" style="47" bestFit="1" customWidth="1"/>
    <col min="15" max="15" width="13.6640625" style="47" customWidth="1"/>
    <col min="16" max="16" width="13.44140625" style="47" customWidth="1"/>
    <col min="17" max="18" width="13.5546875" style="47" bestFit="1" customWidth="1"/>
    <col min="19" max="19" width="13.109375" style="47" customWidth="1"/>
    <col min="20" max="20" width="13.109375" style="47" bestFit="1" customWidth="1"/>
    <col min="21" max="21" width="13.5546875" style="47" bestFit="1" customWidth="1"/>
    <col min="22" max="24" width="12.44140625" style="47" bestFit="1" customWidth="1"/>
    <col min="25" max="26" width="13.5546875" style="47" bestFit="1" customWidth="1"/>
    <col min="27" max="28" width="13.109375" style="47" customWidth="1"/>
    <col min="29" max="29" width="13.5546875" style="47" bestFit="1" customWidth="1"/>
    <col min="30" max="30" width="12.44140625" style="47" bestFit="1" customWidth="1"/>
    <col min="31" max="31" width="14" style="47" customWidth="1"/>
    <col min="32" max="32" width="13.44140625" style="47" customWidth="1"/>
    <col min="33" max="33" width="13.5546875" style="47" bestFit="1" customWidth="1"/>
    <col min="34" max="34" width="13.5546875" style="66" bestFit="1" customWidth="1"/>
    <col min="35" max="35" width="13.44140625" style="66" customWidth="1"/>
    <col min="36" max="36" width="13.33203125" style="66" customWidth="1"/>
    <col min="37" max="37" width="13.5546875" style="66" bestFit="1" customWidth="1"/>
    <col min="38" max="16384" width="9.109375" style="47"/>
  </cols>
  <sheetData>
    <row r="1" spans="1:38" ht="15.6" x14ac:dyDescent="0.3">
      <c r="A1" s="114" t="s">
        <v>49</v>
      </c>
      <c r="B1" s="114"/>
      <c r="C1" s="21"/>
      <c r="D1" s="21"/>
      <c r="E1" s="21"/>
    </row>
    <row r="2" spans="1:38" ht="15.75" customHeight="1" x14ac:dyDescent="0.3">
      <c r="A2" s="125" t="s">
        <v>85</v>
      </c>
      <c r="B2" s="125"/>
      <c r="C2" s="22"/>
      <c r="D2" s="22"/>
      <c r="E2" s="22"/>
      <c r="F2" s="22"/>
      <c r="G2" s="22"/>
      <c r="H2" s="22"/>
    </row>
    <row r="3" spans="1:38" ht="10.5" customHeight="1" x14ac:dyDescent="0.3">
      <c r="A3" s="23"/>
      <c r="B3" s="23"/>
      <c r="C3" s="23"/>
      <c r="D3" s="23"/>
      <c r="E3" s="23"/>
    </row>
    <row r="4" spans="1:38" ht="15.6" x14ac:dyDescent="0.25">
      <c r="A4" s="119" t="s">
        <v>56</v>
      </c>
      <c r="B4" s="119"/>
      <c r="C4" s="31"/>
      <c r="D4" s="31"/>
      <c r="E4" s="24"/>
    </row>
    <row r="6" spans="1:38" s="48" customFormat="1" ht="30.75" customHeight="1" x14ac:dyDescent="0.25">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16" t="s">
        <v>47</v>
      </c>
      <c r="AI6" s="116"/>
      <c r="AJ6" s="116"/>
      <c r="AK6" s="116"/>
    </row>
    <row r="7" spans="1:38" s="48" customFormat="1" x14ac:dyDescent="0.25">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5">
      <c r="A8" s="16" t="s">
        <v>48</v>
      </c>
      <c r="B8" s="49"/>
      <c r="C8" s="49"/>
      <c r="D8" s="49"/>
      <c r="E8" s="49"/>
      <c r="F8" s="107" t="s">
        <v>72</v>
      </c>
      <c r="G8" s="107" t="s">
        <v>73</v>
      </c>
      <c r="H8" s="107" t="s">
        <v>74</v>
      </c>
      <c r="I8" s="2"/>
      <c r="J8" s="17" t="s">
        <v>75</v>
      </c>
      <c r="K8" s="17" t="s">
        <v>76</v>
      </c>
      <c r="L8" s="17" t="s">
        <v>77</v>
      </c>
      <c r="M8" s="17"/>
      <c r="N8" s="105" t="s">
        <v>75</v>
      </c>
      <c r="O8" s="105" t="s">
        <v>76</v>
      </c>
      <c r="P8" s="105" t="s">
        <v>77</v>
      </c>
      <c r="Q8" s="3"/>
      <c r="R8" s="106" t="s">
        <v>78</v>
      </c>
      <c r="S8" s="106" t="s">
        <v>79</v>
      </c>
      <c r="T8" s="106" t="s">
        <v>80</v>
      </c>
      <c r="U8" s="4"/>
      <c r="V8" s="18"/>
      <c r="W8" s="18"/>
      <c r="X8" s="18"/>
      <c r="Y8" s="18"/>
      <c r="Z8" s="19" t="s">
        <v>78</v>
      </c>
      <c r="AA8" s="19" t="s">
        <v>81</v>
      </c>
      <c r="AB8" s="19" t="s">
        <v>77</v>
      </c>
      <c r="AC8" s="19"/>
      <c r="AD8" s="103" t="s">
        <v>78</v>
      </c>
      <c r="AE8" s="103" t="s">
        <v>81</v>
      </c>
      <c r="AF8" s="103" t="s">
        <v>77</v>
      </c>
      <c r="AG8" s="5"/>
      <c r="AH8" s="104" t="s">
        <v>82</v>
      </c>
      <c r="AI8" s="104" t="s">
        <v>83</v>
      </c>
      <c r="AJ8" s="104" t="s">
        <v>80</v>
      </c>
      <c r="AK8" s="76"/>
    </row>
    <row r="9" spans="1:38" s="79" customFormat="1" x14ac:dyDescent="0.25">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8" x14ac:dyDescent="0.25">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1268051</v>
      </c>
      <c r="C11" s="44">
        <v>204868</v>
      </c>
      <c r="D11" s="45">
        <v>600587</v>
      </c>
      <c r="E11" s="46">
        <v>2073506</v>
      </c>
      <c r="F11" s="59">
        <v>152434</v>
      </c>
      <c r="G11" s="59">
        <v>6604</v>
      </c>
      <c r="H11" s="59">
        <v>8612</v>
      </c>
      <c r="I11" s="59">
        <v>167650</v>
      </c>
      <c r="J11" s="60">
        <v>333151</v>
      </c>
      <c r="K11" s="60">
        <v>76910</v>
      </c>
      <c r="L11" s="60">
        <v>129663</v>
      </c>
      <c r="M11" s="60">
        <v>539724</v>
      </c>
      <c r="N11" s="61">
        <v>59650</v>
      </c>
      <c r="O11" s="61">
        <v>3807</v>
      </c>
      <c r="P11" s="61">
        <v>1821</v>
      </c>
      <c r="Q11" s="61">
        <v>65278</v>
      </c>
      <c r="R11" s="62">
        <v>28962</v>
      </c>
      <c r="S11" s="62">
        <v>10584</v>
      </c>
      <c r="T11" s="62">
        <v>15693</v>
      </c>
      <c r="U11" s="62">
        <v>55239</v>
      </c>
      <c r="V11" s="63">
        <v>400107</v>
      </c>
      <c r="W11" s="63">
        <v>73330</v>
      </c>
      <c r="X11" s="63">
        <v>248077</v>
      </c>
      <c r="Y11" s="63">
        <v>721514</v>
      </c>
      <c r="Z11" s="64">
        <v>138241</v>
      </c>
      <c r="AA11" s="64">
        <v>9972</v>
      </c>
      <c r="AB11" s="64">
        <v>40496</v>
      </c>
      <c r="AC11" s="64">
        <v>188709</v>
      </c>
      <c r="AD11" s="65">
        <v>125652</v>
      </c>
      <c r="AE11" s="65">
        <v>20409</v>
      </c>
      <c r="AF11" s="65">
        <v>140838</v>
      </c>
      <c r="AG11" s="65">
        <v>286899</v>
      </c>
      <c r="AH11" s="77">
        <v>29854</v>
      </c>
      <c r="AI11" s="77">
        <v>3252</v>
      </c>
      <c r="AJ11" s="77">
        <v>15387</v>
      </c>
      <c r="AK11" s="77">
        <v>48493</v>
      </c>
    </row>
    <row r="12" spans="1:38" s="66" customFormat="1" x14ac:dyDescent="0.25">
      <c r="A12" s="34" t="s">
        <v>7</v>
      </c>
      <c r="B12" s="44">
        <v>12489</v>
      </c>
      <c r="C12" s="44">
        <v>1076</v>
      </c>
      <c r="D12" s="45">
        <v>2086</v>
      </c>
      <c r="E12" s="46">
        <v>15651</v>
      </c>
      <c r="F12" s="59">
        <v>2886</v>
      </c>
      <c r="G12" s="59">
        <v>45</v>
      </c>
      <c r="H12" s="59">
        <v>79</v>
      </c>
      <c r="I12" s="59">
        <v>3010</v>
      </c>
      <c r="J12" s="60">
        <v>3425</v>
      </c>
      <c r="K12" s="60">
        <v>465</v>
      </c>
      <c r="L12" s="60">
        <v>894</v>
      </c>
      <c r="M12" s="60">
        <v>4784</v>
      </c>
      <c r="N12" s="61">
        <v>641</v>
      </c>
      <c r="O12" s="61">
        <v>149</v>
      </c>
      <c r="P12" s="61">
        <v>99</v>
      </c>
      <c r="Q12" s="61">
        <v>889</v>
      </c>
      <c r="R12" s="62">
        <v>469</v>
      </c>
      <c r="S12" s="62">
        <v>65</v>
      </c>
      <c r="T12" s="62">
        <v>45</v>
      </c>
      <c r="U12" s="62">
        <v>579</v>
      </c>
      <c r="V12" s="63">
        <v>3276</v>
      </c>
      <c r="W12" s="63">
        <v>280</v>
      </c>
      <c r="X12" s="63">
        <v>528</v>
      </c>
      <c r="Y12" s="63">
        <v>4084</v>
      </c>
      <c r="Z12" s="64">
        <v>1385</v>
      </c>
      <c r="AA12" s="64">
        <v>61</v>
      </c>
      <c r="AB12" s="64">
        <v>86</v>
      </c>
      <c r="AC12" s="64">
        <v>1532</v>
      </c>
      <c r="AD12" s="65">
        <v>0</v>
      </c>
      <c r="AE12" s="65">
        <v>0</v>
      </c>
      <c r="AF12" s="65">
        <v>0</v>
      </c>
      <c r="AG12" s="65">
        <v>0</v>
      </c>
      <c r="AH12" s="67">
        <v>407</v>
      </c>
      <c r="AI12" s="67">
        <v>11</v>
      </c>
      <c r="AJ12" s="67">
        <v>355</v>
      </c>
      <c r="AK12" s="67">
        <v>773</v>
      </c>
    </row>
    <row r="13" spans="1:38" s="66" customFormat="1" x14ac:dyDescent="0.25">
      <c r="A13" s="34" t="s">
        <v>8</v>
      </c>
      <c r="B13" s="44">
        <v>20736</v>
      </c>
      <c r="C13" s="44">
        <v>211</v>
      </c>
      <c r="D13" s="45">
        <v>331</v>
      </c>
      <c r="E13" s="46">
        <v>21278</v>
      </c>
      <c r="F13" s="59">
        <v>1023</v>
      </c>
      <c r="G13" s="59">
        <v>0</v>
      </c>
      <c r="H13" s="59">
        <v>0</v>
      </c>
      <c r="I13" s="59">
        <v>1023</v>
      </c>
      <c r="J13" s="60">
        <v>686</v>
      </c>
      <c r="K13" s="60">
        <v>46</v>
      </c>
      <c r="L13" s="60">
        <v>1</v>
      </c>
      <c r="M13" s="60">
        <v>733</v>
      </c>
      <c r="N13" s="61">
        <v>0</v>
      </c>
      <c r="O13" s="61">
        <v>0</v>
      </c>
      <c r="P13" s="61">
        <v>0</v>
      </c>
      <c r="Q13" s="61">
        <v>0</v>
      </c>
      <c r="R13" s="62">
        <v>545</v>
      </c>
      <c r="S13" s="62">
        <v>0</v>
      </c>
      <c r="T13" s="62">
        <v>0</v>
      </c>
      <c r="U13" s="62">
        <v>545</v>
      </c>
      <c r="V13" s="63">
        <v>562</v>
      </c>
      <c r="W13" s="63">
        <v>0</v>
      </c>
      <c r="X13" s="63">
        <v>0</v>
      </c>
      <c r="Y13" s="63">
        <v>562</v>
      </c>
      <c r="Z13" s="64">
        <v>988</v>
      </c>
      <c r="AA13" s="64">
        <v>0</v>
      </c>
      <c r="AB13" s="64">
        <v>1</v>
      </c>
      <c r="AC13" s="64">
        <v>989</v>
      </c>
      <c r="AD13" s="65">
        <v>16853</v>
      </c>
      <c r="AE13" s="65">
        <v>159</v>
      </c>
      <c r="AF13" s="65">
        <v>319</v>
      </c>
      <c r="AG13" s="65">
        <v>17331</v>
      </c>
      <c r="AH13" s="67">
        <v>79</v>
      </c>
      <c r="AI13" s="67">
        <v>6</v>
      </c>
      <c r="AJ13" s="67">
        <v>10</v>
      </c>
      <c r="AK13" s="67">
        <v>95</v>
      </c>
    </row>
    <row r="14" spans="1:38" s="66" customFormat="1" x14ac:dyDescent="0.25">
      <c r="A14" s="34" t="s">
        <v>9</v>
      </c>
      <c r="B14" s="44">
        <v>1154</v>
      </c>
      <c r="C14" s="44">
        <v>142</v>
      </c>
      <c r="D14" s="45">
        <v>2237</v>
      </c>
      <c r="E14" s="46">
        <v>3533</v>
      </c>
      <c r="F14" s="59">
        <v>233</v>
      </c>
      <c r="G14" s="59">
        <v>5</v>
      </c>
      <c r="H14" s="59">
        <v>0</v>
      </c>
      <c r="I14" s="59">
        <v>238</v>
      </c>
      <c r="J14" s="60">
        <v>200</v>
      </c>
      <c r="K14" s="60">
        <v>9</v>
      </c>
      <c r="L14" s="60">
        <v>9</v>
      </c>
      <c r="M14" s="60">
        <v>218</v>
      </c>
      <c r="N14" s="61">
        <v>0</v>
      </c>
      <c r="O14" s="61">
        <v>0</v>
      </c>
      <c r="P14" s="61">
        <v>0</v>
      </c>
      <c r="Q14" s="61">
        <v>0</v>
      </c>
      <c r="R14" s="62">
        <v>0</v>
      </c>
      <c r="S14" s="62">
        <v>73</v>
      </c>
      <c r="T14" s="62">
        <v>0</v>
      </c>
      <c r="U14" s="62">
        <v>73</v>
      </c>
      <c r="V14" s="63">
        <v>248</v>
      </c>
      <c r="W14" s="63">
        <v>0</v>
      </c>
      <c r="X14" s="63">
        <v>2228</v>
      </c>
      <c r="Y14" s="63">
        <v>2476</v>
      </c>
      <c r="Z14" s="64">
        <v>10</v>
      </c>
      <c r="AA14" s="64">
        <v>0</v>
      </c>
      <c r="AB14" s="64">
        <v>0</v>
      </c>
      <c r="AC14" s="64">
        <v>10</v>
      </c>
      <c r="AD14" s="65">
        <v>308</v>
      </c>
      <c r="AE14" s="65">
        <v>0</v>
      </c>
      <c r="AF14" s="65">
        <v>0</v>
      </c>
      <c r="AG14" s="65">
        <v>308</v>
      </c>
      <c r="AH14" s="67">
        <v>155</v>
      </c>
      <c r="AI14" s="67">
        <v>55</v>
      </c>
      <c r="AJ14" s="67">
        <v>0</v>
      </c>
      <c r="AK14" s="67">
        <v>210</v>
      </c>
    </row>
    <row r="15" spans="1:38" s="66" customFormat="1" x14ac:dyDescent="0.25">
      <c r="A15" s="34" t="s">
        <v>10</v>
      </c>
      <c r="B15" s="44">
        <v>2545</v>
      </c>
      <c r="C15" s="44">
        <v>227</v>
      </c>
      <c r="D15" s="45">
        <v>644</v>
      </c>
      <c r="E15" s="46">
        <v>3416</v>
      </c>
      <c r="F15" s="59">
        <v>33</v>
      </c>
      <c r="G15" s="59">
        <v>4</v>
      </c>
      <c r="H15" s="59">
        <v>1</v>
      </c>
      <c r="I15" s="59">
        <v>38</v>
      </c>
      <c r="J15" s="60">
        <v>278</v>
      </c>
      <c r="K15" s="60">
        <v>58</v>
      </c>
      <c r="L15" s="60">
        <v>231</v>
      </c>
      <c r="M15" s="60">
        <v>567</v>
      </c>
      <c r="N15" s="61">
        <v>1</v>
      </c>
      <c r="O15" s="61">
        <v>0</v>
      </c>
      <c r="P15" s="61">
        <v>16</v>
      </c>
      <c r="Q15" s="61">
        <v>17</v>
      </c>
      <c r="R15" s="62">
        <v>215</v>
      </c>
      <c r="S15" s="62">
        <v>0</v>
      </c>
      <c r="T15" s="62">
        <v>0</v>
      </c>
      <c r="U15" s="62">
        <v>215</v>
      </c>
      <c r="V15" s="63">
        <v>465</v>
      </c>
      <c r="W15" s="63">
        <v>87</v>
      </c>
      <c r="X15" s="63">
        <v>152</v>
      </c>
      <c r="Y15" s="63">
        <v>704</v>
      </c>
      <c r="Z15" s="64">
        <v>1321</v>
      </c>
      <c r="AA15" s="64">
        <v>10</v>
      </c>
      <c r="AB15" s="64">
        <v>169</v>
      </c>
      <c r="AC15" s="64">
        <v>1500</v>
      </c>
      <c r="AD15" s="65">
        <v>0</v>
      </c>
      <c r="AE15" s="65">
        <v>0</v>
      </c>
      <c r="AF15" s="65">
        <v>0</v>
      </c>
      <c r="AG15" s="65">
        <v>0</v>
      </c>
      <c r="AH15" s="67">
        <v>232</v>
      </c>
      <c r="AI15" s="67">
        <v>68</v>
      </c>
      <c r="AJ15" s="67">
        <v>75</v>
      </c>
      <c r="AK15" s="67">
        <v>375</v>
      </c>
    </row>
    <row r="16" spans="1:38" s="66" customFormat="1" x14ac:dyDescent="0.25">
      <c r="A16" s="34" t="s">
        <v>11</v>
      </c>
      <c r="B16" s="44">
        <v>1508</v>
      </c>
      <c r="C16" s="44">
        <v>163</v>
      </c>
      <c r="D16" s="45">
        <v>326</v>
      </c>
      <c r="E16" s="46">
        <v>1997</v>
      </c>
      <c r="F16" s="59">
        <v>38</v>
      </c>
      <c r="G16" s="59">
        <v>61</v>
      </c>
      <c r="H16" s="59">
        <v>42</v>
      </c>
      <c r="I16" s="59">
        <v>141</v>
      </c>
      <c r="J16" s="60">
        <v>250</v>
      </c>
      <c r="K16" s="60">
        <v>59</v>
      </c>
      <c r="L16" s="60">
        <v>37</v>
      </c>
      <c r="M16" s="60">
        <v>346</v>
      </c>
      <c r="N16" s="61">
        <v>49</v>
      </c>
      <c r="O16" s="61">
        <v>0</v>
      </c>
      <c r="P16" s="61">
        <v>0</v>
      </c>
      <c r="Q16" s="61">
        <v>49</v>
      </c>
      <c r="R16" s="62">
        <v>78</v>
      </c>
      <c r="S16" s="62">
        <v>0</v>
      </c>
      <c r="T16" s="62">
        <v>0</v>
      </c>
      <c r="U16" s="62">
        <v>78</v>
      </c>
      <c r="V16" s="63">
        <v>899</v>
      </c>
      <c r="W16" s="63">
        <v>8</v>
      </c>
      <c r="X16" s="63">
        <v>0</v>
      </c>
      <c r="Y16" s="63">
        <v>907</v>
      </c>
      <c r="Z16" s="64">
        <v>165</v>
      </c>
      <c r="AA16" s="64">
        <v>27</v>
      </c>
      <c r="AB16" s="64">
        <v>14</v>
      </c>
      <c r="AC16" s="64">
        <v>206</v>
      </c>
      <c r="AD16" s="65">
        <v>0</v>
      </c>
      <c r="AE16" s="65">
        <v>0</v>
      </c>
      <c r="AF16" s="65">
        <v>0</v>
      </c>
      <c r="AG16" s="65">
        <v>0</v>
      </c>
      <c r="AH16" s="67">
        <v>29</v>
      </c>
      <c r="AI16" s="67">
        <v>8</v>
      </c>
      <c r="AJ16" s="67">
        <v>233</v>
      </c>
      <c r="AK16" s="67">
        <v>270</v>
      </c>
    </row>
    <row r="17" spans="1:37" s="66" customFormat="1" x14ac:dyDescent="0.25">
      <c r="A17" s="34" t="s">
        <v>12</v>
      </c>
      <c r="B17" s="44">
        <v>84000</v>
      </c>
      <c r="C17" s="44">
        <v>1611</v>
      </c>
      <c r="D17" s="45">
        <v>4495</v>
      </c>
      <c r="E17" s="46">
        <v>90106</v>
      </c>
      <c r="F17" s="59">
        <v>6661</v>
      </c>
      <c r="G17" s="59">
        <v>58</v>
      </c>
      <c r="H17" s="59">
        <v>206</v>
      </c>
      <c r="I17" s="59">
        <v>6925</v>
      </c>
      <c r="J17" s="60">
        <v>5927</v>
      </c>
      <c r="K17" s="60">
        <v>962</v>
      </c>
      <c r="L17" s="60">
        <v>1143</v>
      </c>
      <c r="M17" s="60">
        <v>8032</v>
      </c>
      <c r="N17" s="61">
        <v>1218</v>
      </c>
      <c r="O17" s="61">
        <v>1</v>
      </c>
      <c r="P17" s="61">
        <v>27</v>
      </c>
      <c r="Q17" s="61">
        <v>1246</v>
      </c>
      <c r="R17" s="62">
        <v>1133</v>
      </c>
      <c r="S17" s="62">
        <v>9</v>
      </c>
      <c r="T17" s="62">
        <v>16</v>
      </c>
      <c r="U17" s="62">
        <v>1158</v>
      </c>
      <c r="V17" s="63">
        <v>2440</v>
      </c>
      <c r="W17" s="63">
        <v>283</v>
      </c>
      <c r="X17" s="63">
        <v>187</v>
      </c>
      <c r="Y17" s="63">
        <v>2910</v>
      </c>
      <c r="Z17" s="64">
        <v>1030</v>
      </c>
      <c r="AA17" s="64">
        <v>63</v>
      </c>
      <c r="AB17" s="64">
        <v>103</v>
      </c>
      <c r="AC17" s="64">
        <v>1196</v>
      </c>
      <c r="AD17" s="65">
        <v>65496</v>
      </c>
      <c r="AE17" s="65">
        <v>221</v>
      </c>
      <c r="AF17" s="65">
        <v>2792</v>
      </c>
      <c r="AG17" s="65">
        <v>68509</v>
      </c>
      <c r="AH17" s="67">
        <v>95</v>
      </c>
      <c r="AI17" s="67">
        <v>14</v>
      </c>
      <c r="AJ17" s="67">
        <v>21</v>
      </c>
      <c r="AK17" s="67">
        <v>130</v>
      </c>
    </row>
    <row r="18" spans="1:37" s="66" customFormat="1" x14ac:dyDescent="0.25">
      <c r="A18" s="34" t="s">
        <v>13</v>
      </c>
      <c r="B18" s="44">
        <v>30743</v>
      </c>
      <c r="C18" s="44">
        <v>4468</v>
      </c>
      <c r="D18" s="45">
        <v>11406</v>
      </c>
      <c r="E18" s="46">
        <v>46617</v>
      </c>
      <c r="F18" s="59">
        <v>7253</v>
      </c>
      <c r="G18" s="59">
        <v>263</v>
      </c>
      <c r="H18" s="59">
        <v>45</v>
      </c>
      <c r="I18" s="59">
        <v>7561</v>
      </c>
      <c r="J18" s="60">
        <v>5044</v>
      </c>
      <c r="K18" s="60">
        <v>1698</v>
      </c>
      <c r="L18" s="60">
        <v>2265</v>
      </c>
      <c r="M18" s="60">
        <v>9007</v>
      </c>
      <c r="N18" s="61">
        <v>444</v>
      </c>
      <c r="O18" s="61">
        <v>35</v>
      </c>
      <c r="P18" s="61">
        <v>58</v>
      </c>
      <c r="Q18" s="61">
        <v>537</v>
      </c>
      <c r="R18" s="62">
        <v>689</v>
      </c>
      <c r="S18" s="62">
        <v>718</v>
      </c>
      <c r="T18" s="62">
        <v>29</v>
      </c>
      <c r="U18" s="62">
        <v>1436</v>
      </c>
      <c r="V18" s="63">
        <v>6026</v>
      </c>
      <c r="W18" s="63">
        <v>684</v>
      </c>
      <c r="X18" s="63">
        <v>3199</v>
      </c>
      <c r="Y18" s="63">
        <v>9909</v>
      </c>
      <c r="Z18" s="64">
        <v>5305</v>
      </c>
      <c r="AA18" s="64">
        <v>47</v>
      </c>
      <c r="AB18" s="64">
        <v>400</v>
      </c>
      <c r="AC18" s="64">
        <v>5752</v>
      </c>
      <c r="AD18" s="65">
        <v>5285</v>
      </c>
      <c r="AE18" s="65">
        <v>882</v>
      </c>
      <c r="AF18" s="65">
        <v>4608</v>
      </c>
      <c r="AG18" s="65">
        <v>10775</v>
      </c>
      <c r="AH18" s="67">
        <v>697</v>
      </c>
      <c r="AI18" s="67">
        <v>141</v>
      </c>
      <c r="AJ18" s="67">
        <v>802</v>
      </c>
      <c r="AK18" s="67">
        <v>1640</v>
      </c>
    </row>
    <row r="19" spans="1:37" s="95" customFormat="1" x14ac:dyDescent="0.25">
      <c r="A19" s="39" t="s">
        <v>14</v>
      </c>
      <c r="B19" s="84">
        <v>1421226</v>
      </c>
      <c r="C19" s="84">
        <v>212766</v>
      </c>
      <c r="D19" s="85">
        <v>622112</v>
      </c>
      <c r="E19" s="86">
        <v>2256104</v>
      </c>
      <c r="F19" s="87">
        <v>170561</v>
      </c>
      <c r="G19" s="87">
        <v>7040</v>
      </c>
      <c r="H19" s="87">
        <v>8985</v>
      </c>
      <c r="I19" s="87">
        <v>186586</v>
      </c>
      <c r="J19" s="88">
        <v>348961</v>
      </c>
      <c r="K19" s="88">
        <v>80207</v>
      </c>
      <c r="L19" s="88">
        <v>134243</v>
      </c>
      <c r="M19" s="88">
        <v>563411</v>
      </c>
      <c r="N19" s="89">
        <v>62003</v>
      </c>
      <c r="O19" s="89">
        <v>3992</v>
      </c>
      <c r="P19" s="89">
        <v>2021</v>
      </c>
      <c r="Q19" s="89">
        <v>68016</v>
      </c>
      <c r="R19" s="90">
        <v>32091</v>
      </c>
      <c r="S19" s="90">
        <v>11449</v>
      </c>
      <c r="T19" s="90">
        <v>15783</v>
      </c>
      <c r="U19" s="90">
        <v>59323</v>
      </c>
      <c r="V19" s="91">
        <v>414023</v>
      </c>
      <c r="W19" s="91">
        <v>74672</v>
      </c>
      <c r="X19" s="91">
        <v>254371</v>
      </c>
      <c r="Y19" s="91">
        <v>743066</v>
      </c>
      <c r="Z19" s="92">
        <v>148445</v>
      </c>
      <c r="AA19" s="92">
        <v>10180</v>
      </c>
      <c r="AB19" s="92">
        <v>41269</v>
      </c>
      <c r="AC19" s="92">
        <v>199894</v>
      </c>
      <c r="AD19" s="93">
        <v>213594</v>
      </c>
      <c r="AE19" s="93">
        <v>21671</v>
      </c>
      <c r="AF19" s="93">
        <v>148557</v>
      </c>
      <c r="AG19" s="93">
        <v>383822</v>
      </c>
      <c r="AH19" s="94">
        <v>31548</v>
      </c>
      <c r="AI19" s="94">
        <v>3555</v>
      </c>
      <c r="AJ19" s="94">
        <v>16883</v>
      </c>
      <c r="AK19" s="94">
        <v>51986</v>
      </c>
    </row>
    <row r="20" spans="1:37" s="66" customFormat="1" x14ac:dyDescent="0.25">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5">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184162</v>
      </c>
      <c r="C22" s="44">
        <v>26995</v>
      </c>
      <c r="D22" s="45">
        <v>33560</v>
      </c>
      <c r="E22" s="46">
        <v>244717</v>
      </c>
      <c r="F22" s="59">
        <v>20915</v>
      </c>
      <c r="G22" s="59">
        <v>719</v>
      </c>
      <c r="H22" s="59">
        <v>210</v>
      </c>
      <c r="I22" s="59">
        <v>21844</v>
      </c>
      <c r="J22" s="60">
        <v>102113</v>
      </c>
      <c r="K22" s="60">
        <v>23280</v>
      </c>
      <c r="L22" s="60">
        <v>27510</v>
      </c>
      <c r="M22" s="60">
        <v>152903</v>
      </c>
      <c r="N22" s="61">
        <v>34108</v>
      </c>
      <c r="O22" s="61">
        <v>37</v>
      </c>
      <c r="P22" s="61">
        <v>51</v>
      </c>
      <c r="Q22" s="61">
        <v>34196</v>
      </c>
      <c r="R22" s="62">
        <v>4774</v>
      </c>
      <c r="S22" s="62">
        <v>0</v>
      </c>
      <c r="T22" s="62">
        <v>77</v>
      </c>
      <c r="U22" s="62">
        <v>4851</v>
      </c>
      <c r="V22" s="63">
        <v>15610</v>
      </c>
      <c r="W22" s="63">
        <v>2750</v>
      </c>
      <c r="X22" s="63">
        <v>5276</v>
      </c>
      <c r="Y22" s="63">
        <v>23636</v>
      </c>
      <c r="Z22" s="64">
        <v>3471</v>
      </c>
      <c r="AA22" s="64">
        <v>97</v>
      </c>
      <c r="AB22" s="64">
        <v>5</v>
      </c>
      <c r="AC22" s="64">
        <v>3573</v>
      </c>
      <c r="AD22" s="65">
        <v>2461</v>
      </c>
      <c r="AE22" s="65">
        <v>98</v>
      </c>
      <c r="AF22" s="65">
        <v>148</v>
      </c>
      <c r="AG22" s="65">
        <v>2707</v>
      </c>
      <c r="AH22" s="67">
        <v>710</v>
      </c>
      <c r="AI22" s="67">
        <v>14</v>
      </c>
      <c r="AJ22" s="67">
        <v>283</v>
      </c>
      <c r="AK22" s="67">
        <v>1007</v>
      </c>
    </row>
    <row r="23" spans="1:37" s="66" customFormat="1" x14ac:dyDescent="0.25">
      <c r="A23" s="34" t="s">
        <v>17</v>
      </c>
      <c r="B23" s="44">
        <v>93612</v>
      </c>
      <c r="C23" s="44">
        <v>8799</v>
      </c>
      <c r="D23" s="45">
        <v>9051</v>
      </c>
      <c r="E23" s="46">
        <v>111462</v>
      </c>
      <c r="F23" s="59">
        <v>49716</v>
      </c>
      <c r="G23" s="59">
        <v>235</v>
      </c>
      <c r="H23" s="59">
        <v>0</v>
      </c>
      <c r="I23" s="59">
        <v>49951</v>
      </c>
      <c r="J23" s="60">
        <v>26307</v>
      </c>
      <c r="K23" s="60">
        <v>6473</v>
      </c>
      <c r="L23" s="60">
        <v>4140</v>
      </c>
      <c r="M23" s="60">
        <v>36920</v>
      </c>
      <c r="N23" s="61">
        <v>14</v>
      </c>
      <c r="O23" s="61">
        <v>0</v>
      </c>
      <c r="P23" s="61">
        <v>0</v>
      </c>
      <c r="Q23" s="61">
        <v>14</v>
      </c>
      <c r="R23" s="62">
        <v>11130</v>
      </c>
      <c r="S23" s="62">
        <v>1999</v>
      </c>
      <c r="T23" s="62">
        <v>0</v>
      </c>
      <c r="U23" s="62">
        <v>13129</v>
      </c>
      <c r="V23" s="63">
        <v>1701</v>
      </c>
      <c r="W23" s="63">
        <v>0</v>
      </c>
      <c r="X23" s="63">
        <v>4762</v>
      </c>
      <c r="Y23" s="63">
        <v>6463</v>
      </c>
      <c r="Z23" s="64">
        <v>864</v>
      </c>
      <c r="AA23" s="64">
        <v>0</v>
      </c>
      <c r="AB23" s="64">
        <v>6</v>
      </c>
      <c r="AC23" s="64">
        <v>870</v>
      </c>
      <c r="AD23" s="65">
        <v>3863</v>
      </c>
      <c r="AE23" s="65">
        <v>91</v>
      </c>
      <c r="AF23" s="65">
        <v>143</v>
      </c>
      <c r="AG23" s="65">
        <v>4097</v>
      </c>
      <c r="AH23" s="67">
        <v>17</v>
      </c>
      <c r="AI23" s="67">
        <v>1</v>
      </c>
      <c r="AJ23" s="67">
        <v>0</v>
      </c>
      <c r="AK23" s="67">
        <v>18</v>
      </c>
    </row>
    <row r="24" spans="1:37" s="66" customFormat="1" x14ac:dyDescent="0.25">
      <c r="A24" s="34" t="s">
        <v>18</v>
      </c>
      <c r="B24" s="44">
        <v>393529</v>
      </c>
      <c r="C24" s="44">
        <v>85931</v>
      </c>
      <c r="D24" s="45">
        <v>146492</v>
      </c>
      <c r="E24" s="46">
        <v>625952</v>
      </c>
      <c r="F24" s="59">
        <v>38003</v>
      </c>
      <c r="G24" s="59">
        <v>1739</v>
      </c>
      <c r="H24" s="59">
        <v>218</v>
      </c>
      <c r="I24" s="59">
        <v>39960</v>
      </c>
      <c r="J24" s="60">
        <v>136173</v>
      </c>
      <c r="K24" s="60">
        <v>36031</v>
      </c>
      <c r="L24" s="60">
        <v>36966</v>
      </c>
      <c r="M24" s="60">
        <v>209170</v>
      </c>
      <c r="N24" s="61">
        <v>207</v>
      </c>
      <c r="O24" s="61">
        <v>6</v>
      </c>
      <c r="P24" s="61">
        <v>5</v>
      </c>
      <c r="Q24" s="61">
        <v>218</v>
      </c>
      <c r="R24" s="62">
        <v>2067</v>
      </c>
      <c r="S24" s="62">
        <v>2029</v>
      </c>
      <c r="T24" s="62">
        <v>1001</v>
      </c>
      <c r="U24" s="62">
        <v>5097</v>
      </c>
      <c r="V24" s="63">
        <v>202059</v>
      </c>
      <c r="W24" s="63">
        <v>43786</v>
      </c>
      <c r="X24" s="63">
        <v>99227</v>
      </c>
      <c r="Y24" s="63">
        <v>345072</v>
      </c>
      <c r="Z24" s="64">
        <v>7850</v>
      </c>
      <c r="AA24" s="64">
        <v>94</v>
      </c>
      <c r="AB24" s="64">
        <v>1075</v>
      </c>
      <c r="AC24" s="64">
        <v>9019</v>
      </c>
      <c r="AD24" s="65">
        <v>6415</v>
      </c>
      <c r="AE24" s="65">
        <v>2142</v>
      </c>
      <c r="AF24" s="65">
        <v>7641</v>
      </c>
      <c r="AG24" s="65">
        <v>16198</v>
      </c>
      <c r="AH24" s="67">
        <v>755</v>
      </c>
      <c r="AI24" s="67">
        <v>104</v>
      </c>
      <c r="AJ24" s="67">
        <v>359</v>
      </c>
      <c r="AK24" s="67">
        <v>1218</v>
      </c>
    </row>
    <row r="25" spans="1:37" s="95" customFormat="1" x14ac:dyDescent="0.25">
      <c r="A25" s="39" t="s">
        <v>19</v>
      </c>
      <c r="B25" s="84">
        <v>671303</v>
      </c>
      <c r="C25" s="84">
        <v>121725</v>
      </c>
      <c r="D25" s="85">
        <v>189103</v>
      </c>
      <c r="E25" s="86">
        <v>982131</v>
      </c>
      <c r="F25" s="87">
        <v>108634</v>
      </c>
      <c r="G25" s="87">
        <v>2693</v>
      </c>
      <c r="H25" s="87">
        <v>428</v>
      </c>
      <c r="I25" s="87">
        <v>111755</v>
      </c>
      <c r="J25" s="88">
        <v>264593</v>
      </c>
      <c r="K25" s="88">
        <v>65784</v>
      </c>
      <c r="L25" s="88">
        <v>68616</v>
      </c>
      <c r="M25" s="88">
        <v>398993</v>
      </c>
      <c r="N25" s="89">
        <v>34329</v>
      </c>
      <c r="O25" s="89">
        <v>43</v>
      </c>
      <c r="P25" s="89">
        <v>56</v>
      </c>
      <c r="Q25" s="89">
        <v>34428</v>
      </c>
      <c r="R25" s="90">
        <v>17971</v>
      </c>
      <c r="S25" s="90">
        <v>4028</v>
      </c>
      <c r="T25" s="90">
        <v>1078</v>
      </c>
      <c r="U25" s="90">
        <v>23077</v>
      </c>
      <c r="V25" s="91">
        <v>219370</v>
      </c>
      <c r="W25" s="91">
        <v>46536</v>
      </c>
      <c r="X25" s="91">
        <v>109265</v>
      </c>
      <c r="Y25" s="91">
        <v>375171</v>
      </c>
      <c r="Z25" s="92">
        <v>12185</v>
      </c>
      <c r="AA25" s="92">
        <v>191</v>
      </c>
      <c r="AB25" s="92">
        <v>1086</v>
      </c>
      <c r="AC25" s="92">
        <v>13462</v>
      </c>
      <c r="AD25" s="93">
        <v>12739</v>
      </c>
      <c r="AE25" s="93">
        <v>2331</v>
      </c>
      <c r="AF25" s="93">
        <v>7932</v>
      </c>
      <c r="AG25" s="93">
        <v>23002</v>
      </c>
      <c r="AH25" s="94">
        <v>1482</v>
      </c>
      <c r="AI25" s="94">
        <v>119</v>
      </c>
      <c r="AJ25" s="94">
        <v>642</v>
      </c>
      <c r="AK25" s="94">
        <v>2243</v>
      </c>
    </row>
    <row r="26" spans="1:37" s="66" customFormat="1" x14ac:dyDescent="0.25">
      <c r="A26" s="34" t="s">
        <v>4</v>
      </c>
      <c r="B26" s="44">
        <v>190218</v>
      </c>
      <c r="C26" s="44">
        <v>24048</v>
      </c>
      <c r="D26" s="45">
        <v>40404</v>
      </c>
      <c r="E26" s="46">
        <v>254670</v>
      </c>
      <c r="F26" s="59">
        <v>20882</v>
      </c>
      <c r="G26" s="59">
        <v>698</v>
      </c>
      <c r="H26" s="59">
        <v>209</v>
      </c>
      <c r="I26" s="59">
        <v>21789</v>
      </c>
      <c r="J26" s="60">
        <v>104795</v>
      </c>
      <c r="K26" s="60">
        <v>20185</v>
      </c>
      <c r="L26" s="60">
        <v>35821</v>
      </c>
      <c r="M26" s="60">
        <v>160801</v>
      </c>
      <c r="N26" s="61">
        <v>36680</v>
      </c>
      <c r="O26" s="61">
        <v>32</v>
      </c>
      <c r="P26" s="61">
        <v>51</v>
      </c>
      <c r="Q26" s="61">
        <v>36763</v>
      </c>
      <c r="R26" s="62">
        <v>4837</v>
      </c>
      <c r="S26" s="62">
        <v>0</v>
      </c>
      <c r="T26" s="62">
        <v>78</v>
      </c>
      <c r="U26" s="62">
        <v>4915</v>
      </c>
      <c r="V26" s="63">
        <v>15200</v>
      </c>
      <c r="W26" s="63">
        <v>2924</v>
      </c>
      <c r="X26" s="63">
        <v>3758</v>
      </c>
      <c r="Y26" s="63">
        <v>21882</v>
      </c>
      <c r="Z26" s="64">
        <v>4138</v>
      </c>
      <c r="AA26" s="64">
        <v>97</v>
      </c>
      <c r="AB26" s="64">
        <v>5</v>
      </c>
      <c r="AC26" s="64">
        <v>4240</v>
      </c>
      <c r="AD26" s="65">
        <v>2940</v>
      </c>
      <c r="AE26" s="65">
        <v>95</v>
      </c>
      <c r="AF26" s="65">
        <v>147</v>
      </c>
      <c r="AG26" s="65">
        <v>3182</v>
      </c>
      <c r="AH26" s="67">
        <v>746</v>
      </c>
      <c r="AI26" s="67">
        <v>17</v>
      </c>
      <c r="AJ26" s="67">
        <v>335</v>
      </c>
      <c r="AK26" s="67">
        <v>1098</v>
      </c>
    </row>
    <row r="27" spans="1:37" s="66" customFormat="1" x14ac:dyDescent="0.25">
      <c r="A27" s="34" t="s">
        <v>20</v>
      </c>
      <c r="B27" s="44">
        <v>99702</v>
      </c>
      <c r="C27" s="44">
        <v>8956</v>
      </c>
      <c r="D27" s="45">
        <v>9565</v>
      </c>
      <c r="E27" s="46">
        <v>118223</v>
      </c>
      <c r="F27" s="59">
        <v>54700</v>
      </c>
      <c r="G27" s="59">
        <v>405</v>
      </c>
      <c r="H27" s="59">
        <v>0</v>
      </c>
      <c r="I27" s="59">
        <v>55105</v>
      </c>
      <c r="J27" s="60">
        <v>26626</v>
      </c>
      <c r="K27" s="60">
        <v>6642</v>
      </c>
      <c r="L27" s="60">
        <v>4655</v>
      </c>
      <c r="M27" s="60">
        <v>37923</v>
      </c>
      <c r="N27" s="61">
        <v>10</v>
      </c>
      <c r="O27" s="61">
        <v>0</v>
      </c>
      <c r="P27" s="61">
        <v>0</v>
      </c>
      <c r="Q27" s="61">
        <v>10</v>
      </c>
      <c r="R27" s="62">
        <v>12096</v>
      </c>
      <c r="S27" s="62">
        <v>1828</v>
      </c>
      <c r="T27" s="62">
        <v>0</v>
      </c>
      <c r="U27" s="62">
        <v>13924</v>
      </c>
      <c r="V27" s="63">
        <v>1655</v>
      </c>
      <c r="W27" s="63">
        <v>0</v>
      </c>
      <c r="X27" s="63">
        <v>4762</v>
      </c>
      <c r="Y27" s="63">
        <v>6417</v>
      </c>
      <c r="Z27" s="64">
        <v>770</v>
      </c>
      <c r="AA27" s="64">
        <v>0</v>
      </c>
      <c r="AB27" s="64">
        <v>6</v>
      </c>
      <c r="AC27" s="64">
        <v>776</v>
      </c>
      <c r="AD27" s="65">
        <v>3827</v>
      </c>
      <c r="AE27" s="65">
        <v>80</v>
      </c>
      <c r="AF27" s="65">
        <v>142</v>
      </c>
      <c r="AG27" s="65">
        <v>4049</v>
      </c>
      <c r="AH27" s="67">
        <v>18</v>
      </c>
      <c r="AI27" s="67">
        <v>1</v>
      </c>
      <c r="AJ27" s="67">
        <v>0</v>
      </c>
      <c r="AK27" s="67">
        <v>19</v>
      </c>
    </row>
    <row r="28" spans="1:37" s="66" customFormat="1" x14ac:dyDescent="0.25">
      <c r="A28" s="34" t="s">
        <v>21</v>
      </c>
      <c r="B28" s="44">
        <v>389404</v>
      </c>
      <c r="C28" s="44">
        <v>100691</v>
      </c>
      <c r="D28" s="45">
        <v>159589</v>
      </c>
      <c r="E28" s="46">
        <v>649684</v>
      </c>
      <c r="F28" s="59">
        <v>38590</v>
      </c>
      <c r="G28" s="59">
        <v>1855</v>
      </c>
      <c r="H28" s="59">
        <v>237</v>
      </c>
      <c r="I28" s="59">
        <v>40682</v>
      </c>
      <c r="J28" s="60">
        <v>133630</v>
      </c>
      <c r="K28" s="60">
        <v>46642</v>
      </c>
      <c r="L28" s="60">
        <v>36503</v>
      </c>
      <c r="M28" s="60">
        <v>216775</v>
      </c>
      <c r="N28" s="61">
        <v>228</v>
      </c>
      <c r="O28" s="61">
        <v>5</v>
      </c>
      <c r="P28" s="61">
        <v>5</v>
      </c>
      <c r="Q28" s="61">
        <v>238</v>
      </c>
      <c r="R28" s="62">
        <v>2221</v>
      </c>
      <c r="S28" s="62">
        <v>1985</v>
      </c>
      <c r="T28" s="62">
        <v>1294</v>
      </c>
      <c r="U28" s="62">
        <v>5500</v>
      </c>
      <c r="V28" s="63">
        <v>198625</v>
      </c>
      <c r="W28" s="63">
        <v>47830</v>
      </c>
      <c r="X28" s="63">
        <v>112631</v>
      </c>
      <c r="Y28" s="63">
        <v>359086</v>
      </c>
      <c r="Z28" s="64">
        <v>8250</v>
      </c>
      <c r="AA28" s="64">
        <v>173</v>
      </c>
      <c r="AB28" s="64">
        <v>986</v>
      </c>
      <c r="AC28" s="64">
        <v>9409</v>
      </c>
      <c r="AD28" s="65">
        <v>6397</v>
      </c>
      <c r="AE28" s="65">
        <v>2116</v>
      </c>
      <c r="AF28" s="65">
        <v>7398</v>
      </c>
      <c r="AG28" s="65">
        <v>15911</v>
      </c>
      <c r="AH28" s="67">
        <v>1463</v>
      </c>
      <c r="AI28" s="67">
        <v>85</v>
      </c>
      <c r="AJ28" s="67">
        <v>535</v>
      </c>
      <c r="AK28" s="67">
        <v>2083</v>
      </c>
    </row>
    <row r="29" spans="1:37" s="95" customFormat="1" x14ac:dyDescent="0.25">
      <c r="A29" s="39" t="s">
        <v>22</v>
      </c>
      <c r="B29" s="84">
        <v>679324</v>
      </c>
      <c r="C29" s="84">
        <v>133695</v>
      </c>
      <c r="D29" s="85">
        <v>209558</v>
      </c>
      <c r="E29" s="86">
        <v>1022577</v>
      </c>
      <c r="F29" s="87">
        <v>114172</v>
      </c>
      <c r="G29" s="87">
        <v>2958</v>
      </c>
      <c r="H29" s="87">
        <v>446</v>
      </c>
      <c r="I29" s="87">
        <v>117576</v>
      </c>
      <c r="J29" s="88">
        <v>265051</v>
      </c>
      <c r="K29" s="88">
        <v>73469</v>
      </c>
      <c r="L29" s="88">
        <v>76979</v>
      </c>
      <c r="M29" s="88">
        <v>415499</v>
      </c>
      <c r="N29" s="89">
        <v>36918</v>
      </c>
      <c r="O29" s="89">
        <v>37</v>
      </c>
      <c r="P29" s="89">
        <v>56</v>
      </c>
      <c r="Q29" s="89">
        <v>37011</v>
      </c>
      <c r="R29" s="90">
        <v>19154</v>
      </c>
      <c r="S29" s="90">
        <v>3813</v>
      </c>
      <c r="T29" s="90">
        <v>1372</v>
      </c>
      <c r="U29" s="90">
        <v>24339</v>
      </c>
      <c r="V29" s="91">
        <v>215480</v>
      </c>
      <c r="W29" s="91">
        <v>50754</v>
      </c>
      <c r="X29" s="91">
        <v>121151</v>
      </c>
      <c r="Y29" s="91">
        <v>387385</v>
      </c>
      <c r="Z29" s="92">
        <v>13158</v>
      </c>
      <c r="AA29" s="92">
        <v>270</v>
      </c>
      <c r="AB29" s="92">
        <v>997</v>
      </c>
      <c r="AC29" s="92">
        <v>14425</v>
      </c>
      <c r="AD29" s="93">
        <v>13164</v>
      </c>
      <c r="AE29" s="93">
        <v>2291</v>
      </c>
      <c r="AF29" s="93">
        <v>7687</v>
      </c>
      <c r="AG29" s="93">
        <v>23142</v>
      </c>
      <c r="AH29" s="94">
        <v>2227</v>
      </c>
      <c r="AI29" s="94">
        <v>103</v>
      </c>
      <c r="AJ29" s="94">
        <v>870</v>
      </c>
      <c r="AK29" s="94">
        <v>3200</v>
      </c>
    </row>
    <row r="30" spans="1:37" s="66" customFormat="1" x14ac:dyDescent="0.25">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5">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765450</v>
      </c>
      <c r="C32" s="44">
        <v>145096</v>
      </c>
      <c r="D32" s="45">
        <v>353569</v>
      </c>
      <c r="E32" s="46">
        <v>1264115</v>
      </c>
      <c r="F32" s="59">
        <v>62697</v>
      </c>
      <c r="G32" s="59">
        <v>3290</v>
      </c>
      <c r="H32" s="59">
        <v>2585</v>
      </c>
      <c r="I32" s="59">
        <v>68572</v>
      </c>
      <c r="J32" s="60">
        <v>232314</v>
      </c>
      <c r="K32" s="60">
        <v>57325</v>
      </c>
      <c r="L32" s="60">
        <v>80988</v>
      </c>
      <c r="M32" s="60">
        <v>370627</v>
      </c>
      <c r="N32" s="61">
        <v>31585</v>
      </c>
      <c r="O32" s="61">
        <v>100</v>
      </c>
      <c r="P32" s="61">
        <v>473</v>
      </c>
      <c r="Q32" s="61">
        <v>32158</v>
      </c>
      <c r="R32" s="62">
        <v>16917</v>
      </c>
      <c r="S32" s="62">
        <v>4151</v>
      </c>
      <c r="T32" s="62">
        <v>4431</v>
      </c>
      <c r="U32" s="62">
        <v>25499</v>
      </c>
      <c r="V32" s="63">
        <v>318808</v>
      </c>
      <c r="W32" s="63">
        <v>67856</v>
      </c>
      <c r="X32" s="63">
        <v>206229</v>
      </c>
      <c r="Y32" s="63">
        <v>592893</v>
      </c>
      <c r="Z32" s="64">
        <v>63014</v>
      </c>
      <c r="AA32" s="64">
        <v>6252</v>
      </c>
      <c r="AB32" s="64">
        <v>20541</v>
      </c>
      <c r="AC32" s="64">
        <v>89807</v>
      </c>
      <c r="AD32" s="65">
        <v>29998</v>
      </c>
      <c r="AE32" s="65">
        <v>5662</v>
      </c>
      <c r="AF32" s="65">
        <v>35953</v>
      </c>
      <c r="AG32" s="65">
        <v>71613</v>
      </c>
      <c r="AH32" s="67">
        <v>10117</v>
      </c>
      <c r="AI32" s="67">
        <v>460</v>
      </c>
      <c r="AJ32" s="67">
        <v>2369</v>
      </c>
      <c r="AK32" s="67">
        <v>12946</v>
      </c>
    </row>
    <row r="33" spans="1:37" s="66" customFormat="1" x14ac:dyDescent="0.25">
      <c r="A33" s="34" t="s">
        <v>52</v>
      </c>
      <c r="B33" s="44">
        <v>177358</v>
      </c>
      <c r="C33" s="44">
        <v>33827</v>
      </c>
      <c r="D33" s="45">
        <v>124464</v>
      </c>
      <c r="E33" s="46">
        <v>335649</v>
      </c>
      <c r="F33" s="59">
        <v>30087</v>
      </c>
      <c r="G33" s="59">
        <v>1514</v>
      </c>
      <c r="H33" s="59">
        <v>2045</v>
      </c>
      <c r="I33" s="59">
        <v>33646</v>
      </c>
      <c r="J33" s="60">
        <v>35688</v>
      </c>
      <c r="K33" s="60">
        <v>10906</v>
      </c>
      <c r="L33" s="60">
        <v>26972</v>
      </c>
      <c r="M33" s="60">
        <v>73566</v>
      </c>
      <c r="N33" s="61">
        <v>7948</v>
      </c>
      <c r="O33" s="61">
        <v>148</v>
      </c>
      <c r="P33" s="61">
        <v>474</v>
      </c>
      <c r="Q33" s="61">
        <v>8570</v>
      </c>
      <c r="R33" s="62">
        <v>5797</v>
      </c>
      <c r="S33" s="62">
        <v>4057</v>
      </c>
      <c r="T33" s="62">
        <v>6075</v>
      </c>
      <c r="U33" s="62">
        <v>15929</v>
      </c>
      <c r="V33" s="63">
        <v>28251</v>
      </c>
      <c r="W33" s="63">
        <v>7539</v>
      </c>
      <c r="X33" s="63">
        <v>24732</v>
      </c>
      <c r="Y33" s="63">
        <v>60522</v>
      </c>
      <c r="Z33" s="64">
        <v>24796</v>
      </c>
      <c r="AA33" s="64">
        <v>1091</v>
      </c>
      <c r="AB33" s="64">
        <v>8655</v>
      </c>
      <c r="AC33" s="64">
        <v>34542</v>
      </c>
      <c r="AD33" s="65">
        <v>34627</v>
      </c>
      <c r="AE33" s="65">
        <v>7060</v>
      </c>
      <c r="AF33" s="65">
        <v>47900</v>
      </c>
      <c r="AG33" s="65">
        <v>89587</v>
      </c>
      <c r="AH33" s="67">
        <v>10164</v>
      </c>
      <c r="AI33" s="67">
        <v>1512</v>
      </c>
      <c r="AJ33" s="67">
        <v>7611</v>
      </c>
      <c r="AK33" s="67">
        <v>19287</v>
      </c>
    </row>
    <row r="34" spans="1:37" s="66" customFormat="1" x14ac:dyDescent="0.25">
      <c r="A34" s="34" t="s">
        <v>25</v>
      </c>
      <c r="B34" s="44">
        <v>49672</v>
      </c>
      <c r="C34" s="44">
        <v>4403</v>
      </c>
      <c r="D34" s="45">
        <v>10051</v>
      </c>
      <c r="E34" s="46">
        <v>64126</v>
      </c>
      <c r="F34" s="59">
        <v>6485</v>
      </c>
      <c r="G34" s="59">
        <v>221</v>
      </c>
      <c r="H34" s="59">
        <v>49</v>
      </c>
      <c r="I34" s="59">
        <v>6755</v>
      </c>
      <c r="J34" s="60">
        <v>7386</v>
      </c>
      <c r="K34" s="60">
        <v>916</v>
      </c>
      <c r="L34" s="60">
        <v>1306</v>
      </c>
      <c r="M34" s="60">
        <v>9608</v>
      </c>
      <c r="N34" s="61">
        <v>9412</v>
      </c>
      <c r="O34" s="61">
        <v>1464</v>
      </c>
      <c r="P34" s="61">
        <v>119</v>
      </c>
      <c r="Q34" s="61">
        <v>10995</v>
      </c>
      <c r="R34" s="62">
        <v>863</v>
      </c>
      <c r="S34" s="62">
        <v>158</v>
      </c>
      <c r="T34" s="62">
        <v>269</v>
      </c>
      <c r="U34" s="62">
        <v>1290</v>
      </c>
      <c r="V34" s="63">
        <v>6439</v>
      </c>
      <c r="W34" s="63">
        <v>792</v>
      </c>
      <c r="X34" s="63">
        <v>1095</v>
      </c>
      <c r="Y34" s="63">
        <v>8326</v>
      </c>
      <c r="Z34" s="64">
        <v>7538</v>
      </c>
      <c r="AA34" s="64">
        <v>63</v>
      </c>
      <c r="AB34" s="64">
        <v>590</v>
      </c>
      <c r="AC34" s="64">
        <v>8191</v>
      </c>
      <c r="AD34" s="65">
        <v>10273</v>
      </c>
      <c r="AE34" s="65">
        <v>706</v>
      </c>
      <c r="AF34" s="65">
        <v>6498</v>
      </c>
      <c r="AG34" s="65">
        <v>17477</v>
      </c>
      <c r="AH34" s="67">
        <v>1276</v>
      </c>
      <c r="AI34" s="67">
        <v>83</v>
      </c>
      <c r="AJ34" s="67">
        <v>125</v>
      </c>
      <c r="AK34" s="67">
        <v>1484</v>
      </c>
    </row>
    <row r="35" spans="1:37" s="66" customFormat="1" x14ac:dyDescent="0.25">
      <c r="A35" s="34" t="s">
        <v>26</v>
      </c>
      <c r="B35" s="44">
        <v>5851</v>
      </c>
      <c r="C35" s="44">
        <v>837</v>
      </c>
      <c r="D35" s="45">
        <v>2430</v>
      </c>
      <c r="E35" s="46">
        <v>9118</v>
      </c>
      <c r="F35" s="59">
        <v>1189</v>
      </c>
      <c r="G35" s="59">
        <v>23</v>
      </c>
      <c r="H35" s="59">
        <v>40</v>
      </c>
      <c r="I35" s="59">
        <v>1252</v>
      </c>
      <c r="J35" s="60">
        <v>1800</v>
      </c>
      <c r="K35" s="60">
        <v>430</v>
      </c>
      <c r="L35" s="60">
        <v>120</v>
      </c>
      <c r="M35" s="60">
        <v>2350</v>
      </c>
      <c r="N35" s="61">
        <v>1</v>
      </c>
      <c r="O35" s="61">
        <v>0</v>
      </c>
      <c r="P35" s="61">
        <v>0</v>
      </c>
      <c r="Q35" s="61">
        <v>1</v>
      </c>
      <c r="R35" s="62">
        <v>122</v>
      </c>
      <c r="S35" s="62">
        <v>237</v>
      </c>
      <c r="T35" s="62">
        <v>0</v>
      </c>
      <c r="U35" s="62">
        <v>359</v>
      </c>
      <c r="V35" s="63">
        <v>712</v>
      </c>
      <c r="W35" s="63">
        <v>104</v>
      </c>
      <c r="X35" s="63">
        <v>1800</v>
      </c>
      <c r="Y35" s="63">
        <v>2616</v>
      </c>
      <c r="Z35" s="64">
        <v>380</v>
      </c>
      <c r="AA35" s="64">
        <v>0</v>
      </c>
      <c r="AB35" s="64">
        <v>53</v>
      </c>
      <c r="AC35" s="64">
        <v>433</v>
      </c>
      <c r="AD35" s="65">
        <v>1430</v>
      </c>
      <c r="AE35" s="65">
        <v>40</v>
      </c>
      <c r="AF35" s="65">
        <v>365</v>
      </c>
      <c r="AG35" s="65">
        <v>1835</v>
      </c>
      <c r="AH35" s="67">
        <v>217</v>
      </c>
      <c r="AI35" s="67">
        <v>3</v>
      </c>
      <c r="AJ35" s="67">
        <v>52</v>
      </c>
      <c r="AK35" s="67">
        <v>272</v>
      </c>
    </row>
    <row r="36" spans="1:37" s="66" customFormat="1" x14ac:dyDescent="0.25">
      <c r="A36" s="34" t="s">
        <v>27</v>
      </c>
      <c r="B36" s="44">
        <v>24361</v>
      </c>
      <c r="C36" s="44">
        <v>5293</v>
      </c>
      <c r="D36" s="45">
        <v>27201</v>
      </c>
      <c r="E36" s="46">
        <v>56855</v>
      </c>
      <c r="F36" s="59">
        <v>4605</v>
      </c>
      <c r="G36" s="59">
        <v>307</v>
      </c>
      <c r="H36" s="59">
        <v>94</v>
      </c>
      <c r="I36" s="59">
        <v>5006</v>
      </c>
      <c r="J36" s="60">
        <v>4439</v>
      </c>
      <c r="K36" s="60">
        <v>2266</v>
      </c>
      <c r="L36" s="60">
        <v>5108</v>
      </c>
      <c r="M36" s="60">
        <v>11813</v>
      </c>
      <c r="N36" s="61">
        <v>25</v>
      </c>
      <c r="O36" s="61">
        <v>16</v>
      </c>
      <c r="P36" s="61">
        <v>16</v>
      </c>
      <c r="Q36" s="61">
        <v>57</v>
      </c>
      <c r="R36" s="62">
        <v>306</v>
      </c>
      <c r="S36" s="62">
        <v>169</v>
      </c>
      <c r="T36" s="62">
        <v>841</v>
      </c>
      <c r="U36" s="62">
        <v>1316</v>
      </c>
      <c r="V36" s="63">
        <v>6079</v>
      </c>
      <c r="W36" s="63">
        <v>1555</v>
      </c>
      <c r="X36" s="63">
        <v>7465</v>
      </c>
      <c r="Y36" s="63">
        <v>15099</v>
      </c>
      <c r="Z36" s="64">
        <v>4576</v>
      </c>
      <c r="AA36" s="64">
        <v>121</v>
      </c>
      <c r="AB36" s="64">
        <v>1283</v>
      </c>
      <c r="AC36" s="64">
        <v>5980</v>
      </c>
      <c r="AD36" s="65">
        <v>3408</v>
      </c>
      <c r="AE36" s="65">
        <v>726</v>
      </c>
      <c r="AF36" s="65">
        <v>11450</v>
      </c>
      <c r="AG36" s="65">
        <v>15584</v>
      </c>
      <c r="AH36" s="67">
        <v>923</v>
      </c>
      <c r="AI36" s="67">
        <v>133</v>
      </c>
      <c r="AJ36" s="67">
        <v>944</v>
      </c>
      <c r="AK36" s="67">
        <v>2000</v>
      </c>
    </row>
    <row r="37" spans="1:37" s="66" customFormat="1" x14ac:dyDescent="0.25">
      <c r="A37" s="34" t="s">
        <v>28</v>
      </c>
      <c r="B37" s="44">
        <v>4682</v>
      </c>
      <c r="C37" s="44">
        <v>2259</v>
      </c>
      <c r="D37" s="45">
        <v>3477</v>
      </c>
      <c r="E37" s="46">
        <v>10418</v>
      </c>
      <c r="F37" s="59">
        <v>739</v>
      </c>
      <c r="G37" s="59">
        <v>113</v>
      </c>
      <c r="H37" s="59">
        <v>254</v>
      </c>
      <c r="I37" s="59">
        <v>1106</v>
      </c>
      <c r="J37" s="60">
        <v>595</v>
      </c>
      <c r="K37" s="60">
        <v>429</v>
      </c>
      <c r="L37" s="60">
        <v>630</v>
      </c>
      <c r="M37" s="60">
        <v>1654</v>
      </c>
      <c r="N37" s="61">
        <v>76</v>
      </c>
      <c r="O37" s="61">
        <v>2</v>
      </c>
      <c r="P37" s="61">
        <v>1</v>
      </c>
      <c r="Q37" s="61">
        <v>79</v>
      </c>
      <c r="R37" s="62">
        <v>415</v>
      </c>
      <c r="S37" s="62">
        <v>1116</v>
      </c>
      <c r="T37" s="62">
        <v>659</v>
      </c>
      <c r="U37" s="62">
        <v>2190</v>
      </c>
      <c r="V37" s="63">
        <v>428</v>
      </c>
      <c r="W37" s="63">
        <v>199</v>
      </c>
      <c r="X37" s="63">
        <v>287</v>
      </c>
      <c r="Y37" s="63">
        <v>914</v>
      </c>
      <c r="Z37" s="64">
        <v>1652</v>
      </c>
      <c r="AA37" s="64">
        <v>35</v>
      </c>
      <c r="AB37" s="64">
        <v>191</v>
      </c>
      <c r="AC37" s="64">
        <v>1878</v>
      </c>
      <c r="AD37" s="65">
        <v>575</v>
      </c>
      <c r="AE37" s="65">
        <v>300</v>
      </c>
      <c r="AF37" s="65">
        <v>946</v>
      </c>
      <c r="AG37" s="65">
        <v>1821</v>
      </c>
      <c r="AH37" s="67">
        <v>202</v>
      </c>
      <c r="AI37" s="67">
        <v>65</v>
      </c>
      <c r="AJ37" s="67">
        <v>509</v>
      </c>
      <c r="AK37" s="67">
        <v>776</v>
      </c>
    </row>
    <row r="38" spans="1:37" s="66" customFormat="1" x14ac:dyDescent="0.25">
      <c r="A38" s="34" t="s">
        <v>29</v>
      </c>
      <c r="B38" s="44">
        <v>61216</v>
      </c>
      <c r="C38" s="44">
        <v>5219</v>
      </c>
      <c r="D38" s="45">
        <v>10724</v>
      </c>
      <c r="E38" s="46">
        <v>77159</v>
      </c>
      <c r="F38" s="59">
        <v>9324</v>
      </c>
      <c r="G38" s="59">
        <v>479</v>
      </c>
      <c r="H38" s="59">
        <v>157</v>
      </c>
      <c r="I38" s="59">
        <v>9960</v>
      </c>
      <c r="J38" s="60">
        <v>16028</v>
      </c>
      <c r="K38" s="60">
        <v>1966</v>
      </c>
      <c r="L38" s="60">
        <v>2885</v>
      </c>
      <c r="M38" s="60">
        <v>20879</v>
      </c>
      <c r="N38" s="61">
        <v>7684</v>
      </c>
      <c r="O38" s="61">
        <v>710</v>
      </c>
      <c r="P38" s="61">
        <v>97</v>
      </c>
      <c r="Q38" s="61">
        <v>8491</v>
      </c>
      <c r="R38" s="62">
        <v>925</v>
      </c>
      <c r="S38" s="62">
        <v>137</v>
      </c>
      <c r="T38" s="62">
        <v>538</v>
      </c>
      <c r="U38" s="62">
        <v>1600</v>
      </c>
      <c r="V38" s="63">
        <v>7536</v>
      </c>
      <c r="W38" s="63">
        <v>836</v>
      </c>
      <c r="X38" s="63">
        <v>1489</v>
      </c>
      <c r="Y38" s="63">
        <v>9861</v>
      </c>
      <c r="Z38" s="64">
        <v>14536</v>
      </c>
      <c r="AA38" s="64">
        <v>378</v>
      </c>
      <c r="AB38" s="64">
        <v>1710</v>
      </c>
      <c r="AC38" s="64">
        <v>16624</v>
      </c>
      <c r="AD38" s="65">
        <v>3405</v>
      </c>
      <c r="AE38" s="65">
        <v>550</v>
      </c>
      <c r="AF38" s="65">
        <v>3330</v>
      </c>
      <c r="AG38" s="65">
        <v>7285</v>
      </c>
      <c r="AH38" s="67">
        <v>1778</v>
      </c>
      <c r="AI38" s="67">
        <v>163</v>
      </c>
      <c r="AJ38" s="67">
        <v>518</v>
      </c>
      <c r="AK38" s="67">
        <v>2459</v>
      </c>
    </row>
    <row r="39" spans="1:37" s="66" customFormat="1" x14ac:dyDescent="0.25">
      <c r="A39" s="34" t="s">
        <v>57</v>
      </c>
      <c r="B39" s="44">
        <v>81015</v>
      </c>
      <c r="C39" s="44">
        <v>2472</v>
      </c>
      <c r="D39" s="45">
        <v>17798</v>
      </c>
      <c r="E39" s="46">
        <v>101285</v>
      </c>
      <c r="F39" s="59">
        <v>6754</v>
      </c>
      <c r="G39" s="59">
        <v>18</v>
      </c>
      <c r="H39" s="59">
        <v>15</v>
      </c>
      <c r="I39" s="59">
        <v>6787</v>
      </c>
      <c r="J39" s="60">
        <v>11002</v>
      </c>
      <c r="K39" s="60">
        <v>863</v>
      </c>
      <c r="L39" s="60">
        <v>318</v>
      </c>
      <c r="M39" s="60">
        <v>12183</v>
      </c>
      <c r="N39" s="61">
        <v>417</v>
      </c>
      <c r="O39" s="61">
        <v>790</v>
      </c>
      <c r="P39" s="61">
        <v>43</v>
      </c>
      <c r="Q39" s="61">
        <v>1250</v>
      </c>
      <c r="R39" s="62">
        <v>354</v>
      </c>
      <c r="S39" s="62">
        <v>9</v>
      </c>
      <c r="T39" s="62">
        <v>1</v>
      </c>
      <c r="U39" s="62">
        <v>364</v>
      </c>
      <c r="V39" s="63">
        <v>4911</v>
      </c>
      <c r="W39" s="63">
        <v>460</v>
      </c>
      <c r="X39" s="63">
        <v>1710</v>
      </c>
      <c r="Y39" s="63">
        <v>7081</v>
      </c>
      <c r="Z39" s="64">
        <v>2288</v>
      </c>
      <c r="AA39" s="64">
        <v>16</v>
      </c>
      <c r="AB39" s="64">
        <v>158</v>
      </c>
      <c r="AC39" s="64">
        <v>2462</v>
      </c>
      <c r="AD39" s="65">
        <v>54626</v>
      </c>
      <c r="AE39" s="65">
        <v>316</v>
      </c>
      <c r="AF39" s="65">
        <v>15312</v>
      </c>
      <c r="AG39" s="65">
        <v>70254</v>
      </c>
      <c r="AH39" s="67">
        <v>663</v>
      </c>
      <c r="AI39" s="67">
        <v>0</v>
      </c>
      <c r="AJ39" s="67">
        <v>241</v>
      </c>
      <c r="AK39" s="67">
        <v>904</v>
      </c>
    </row>
    <row r="40" spans="1:37" s="66" customFormat="1" x14ac:dyDescent="0.25">
      <c r="A40" s="34" t="s">
        <v>30</v>
      </c>
      <c r="B40" s="44">
        <v>223174</v>
      </c>
      <c r="C40" s="44">
        <v>26545</v>
      </c>
      <c r="D40" s="45">
        <v>91721</v>
      </c>
      <c r="E40" s="46">
        <v>341440</v>
      </c>
      <c r="F40" s="59">
        <v>33703</v>
      </c>
      <c r="G40" s="59">
        <v>2603</v>
      </c>
      <c r="H40" s="59">
        <v>2153</v>
      </c>
      <c r="I40" s="59">
        <v>38459</v>
      </c>
      <c r="J40" s="60">
        <v>52310</v>
      </c>
      <c r="K40" s="60">
        <v>9602</v>
      </c>
      <c r="L40" s="60">
        <v>19384</v>
      </c>
      <c r="M40" s="60">
        <v>81296</v>
      </c>
      <c r="N40" s="61">
        <v>11041</v>
      </c>
      <c r="O40" s="61">
        <v>691</v>
      </c>
      <c r="P40" s="61">
        <v>401</v>
      </c>
      <c r="Q40" s="61">
        <v>12133</v>
      </c>
      <c r="R40" s="62">
        <v>6234</v>
      </c>
      <c r="S40" s="62">
        <v>1458</v>
      </c>
      <c r="T40" s="62">
        <v>2622</v>
      </c>
      <c r="U40" s="62">
        <v>10314</v>
      </c>
      <c r="V40" s="63">
        <v>35645</v>
      </c>
      <c r="W40" s="63">
        <v>4518</v>
      </c>
      <c r="X40" s="63">
        <v>25798</v>
      </c>
      <c r="Y40" s="63">
        <v>65961</v>
      </c>
      <c r="Z40" s="64">
        <v>37244</v>
      </c>
      <c r="AA40" s="64">
        <v>1803</v>
      </c>
      <c r="AB40" s="64">
        <v>8505</v>
      </c>
      <c r="AC40" s="64">
        <v>47552</v>
      </c>
      <c r="AD40" s="65">
        <v>37774</v>
      </c>
      <c r="AE40" s="65">
        <v>4583</v>
      </c>
      <c r="AF40" s="65">
        <v>27623</v>
      </c>
      <c r="AG40" s="65">
        <v>69980</v>
      </c>
      <c r="AH40" s="67">
        <v>9223</v>
      </c>
      <c r="AI40" s="67">
        <v>1287</v>
      </c>
      <c r="AJ40" s="67">
        <v>5235</v>
      </c>
      <c r="AK40" s="67">
        <v>15745</v>
      </c>
    </row>
    <row r="41" spans="1:37" s="95" customFormat="1" x14ac:dyDescent="0.25">
      <c r="A41" s="39" t="s">
        <v>31</v>
      </c>
      <c r="B41" s="84">
        <v>1392779</v>
      </c>
      <c r="C41" s="84">
        <v>225951</v>
      </c>
      <c r="D41" s="85">
        <v>641435</v>
      </c>
      <c r="E41" s="86">
        <v>2260165</v>
      </c>
      <c r="F41" s="87">
        <v>155583</v>
      </c>
      <c r="G41" s="87">
        <v>8568</v>
      </c>
      <c r="H41" s="87">
        <v>7392</v>
      </c>
      <c r="I41" s="87">
        <v>171543</v>
      </c>
      <c r="J41" s="88">
        <v>361562</v>
      </c>
      <c r="K41" s="88">
        <v>84703</v>
      </c>
      <c r="L41" s="88">
        <v>137711</v>
      </c>
      <c r="M41" s="88">
        <v>583976</v>
      </c>
      <c r="N41" s="89">
        <v>68189</v>
      </c>
      <c r="O41" s="89">
        <v>3921</v>
      </c>
      <c r="P41" s="89">
        <v>1624</v>
      </c>
      <c r="Q41" s="89">
        <v>73734</v>
      </c>
      <c r="R41" s="90">
        <v>31933</v>
      </c>
      <c r="S41" s="90">
        <v>11492</v>
      </c>
      <c r="T41" s="90">
        <v>15436</v>
      </c>
      <c r="U41" s="90">
        <v>58861</v>
      </c>
      <c r="V41" s="91">
        <v>408809</v>
      </c>
      <c r="W41" s="91">
        <v>83859</v>
      </c>
      <c r="X41" s="91">
        <v>270605</v>
      </c>
      <c r="Y41" s="91">
        <v>763273</v>
      </c>
      <c r="Z41" s="92">
        <v>156024</v>
      </c>
      <c r="AA41" s="92">
        <v>9759</v>
      </c>
      <c r="AB41" s="92">
        <v>41686</v>
      </c>
      <c r="AC41" s="92">
        <v>207469</v>
      </c>
      <c r="AD41" s="93">
        <v>176116</v>
      </c>
      <c r="AE41" s="93">
        <v>19943</v>
      </c>
      <c r="AF41" s="93">
        <v>149377</v>
      </c>
      <c r="AG41" s="93">
        <v>345436</v>
      </c>
      <c r="AH41" s="94">
        <v>34563</v>
      </c>
      <c r="AI41" s="94">
        <v>3706</v>
      </c>
      <c r="AJ41" s="94">
        <v>17604</v>
      </c>
      <c r="AK41" s="94">
        <v>55873</v>
      </c>
    </row>
    <row r="42" spans="1:37" s="66" customFormat="1" x14ac:dyDescent="0.25">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x14ac:dyDescent="0.25">
      <c r="A43" s="39" t="s">
        <v>32</v>
      </c>
      <c r="B43" s="44">
        <v>36468</v>
      </c>
      <c r="C43" s="44">
        <v>-1215</v>
      </c>
      <c r="D43" s="45">
        <v>1132</v>
      </c>
      <c r="E43" s="46">
        <v>36385</v>
      </c>
      <c r="F43" s="59">
        <v>20516</v>
      </c>
      <c r="G43" s="59">
        <v>-1263</v>
      </c>
      <c r="H43" s="59">
        <v>1611</v>
      </c>
      <c r="I43" s="59">
        <v>20864</v>
      </c>
      <c r="J43" s="60">
        <v>-12143</v>
      </c>
      <c r="K43" s="60">
        <v>3189</v>
      </c>
      <c r="L43" s="60">
        <v>4895</v>
      </c>
      <c r="M43" s="60">
        <v>-4059</v>
      </c>
      <c r="N43" s="61">
        <v>-3597</v>
      </c>
      <c r="O43" s="61">
        <v>65</v>
      </c>
      <c r="P43" s="61">
        <v>397</v>
      </c>
      <c r="Q43" s="61">
        <v>-3135</v>
      </c>
      <c r="R43" s="62">
        <v>1341</v>
      </c>
      <c r="S43" s="62">
        <v>-258</v>
      </c>
      <c r="T43" s="62">
        <v>641</v>
      </c>
      <c r="U43" s="62">
        <v>1724</v>
      </c>
      <c r="V43" s="63">
        <v>1324</v>
      </c>
      <c r="W43" s="63">
        <v>-4969</v>
      </c>
      <c r="X43" s="63">
        <v>-4348</v>
      </c>
      <c r="Y43" s="63">
        <v>-7993</v>
      </c>
      <c r="Z43" s="64">
        <v>-6606</v>
      </c>
      <c r="AA43" s="64">
        <v>500</v>
      </c>
      <c r="AB43" s="64">
        <v>-506</v>
      </c>
      <c r="AC43" s="64">
        <v>-6612</v>
      </c>
      <c r="AD43" s="65">
        <v>37903</v>
      </c>
      <c r="AE43" s="65">
        <v>1688</v>
      </c>
      <c r="AF43" s="65">
        <v>-1065</v>
      </c>
      <c r="AG43" s="65">
        <v>38526</v>
      </c>
      <c r="AH43" s="67">
        <v>-2270</v>
      </c>
      <c r="AI43" s="67">
        <v>-167</v>
      </c>
      <c r="AJ43" s="67">
        <v>-493</v>
      </c>
      <c r="AK43" s="67">
        <v>-2930</v>
      </c>
    </row>
    <row r="44" spans="1:37" s="66" customFormat="1" x14ac:dyDescent="0.25">
      <c r="A44" s="39" t="s">
        <v>53</v>
      </c>
      <c r="B44" s="44">
        <v>17229</v>
      </c>
      <c r="C44" s="44">
        <v>1958</v>
      </c>
      <c r="D44" s="45">
        <v>6770</v>
      </c>
      <c r="E44" s="46">
        <v>25957</v>
      </c>
      <c r="F44" s="59">
        <v>5545</v>
      </c>
      <c r="G44" s="59">
        <v>33</v>
      </c>
      <c r="H44" s="59">
        <v>147</v>
      </c>
      <c r="I44" s="59">
        <v>5725</v>
      </c>
      <c r="J44" s="60">
        <v>3111</v>
      </c>
      <c r="K44" s="60">
        <v>881</v>
      </c>
      <c r="L44" s="60">
        <v>830</v>
      </c>
      <c r="M44" s="60">
        <v>4822</v>
      </c>
      <c r="N44" s="61">
        <v>480</v>
      </c>
      <c r="O44" s="61">
        <v>31</v>
      </c>
      <c r="P44" s="61">
        <v>89</v>
      </c>
      <c r="Q44" s="61">
        <v>600</v>
      </c>
      <c r="R44" s="62">
        <v>398</v>
      </c>
      <c r="S44" s="62">
        <v>0</v>
      </c>
      <c r="T44" s="62">
        <v>144</v>
      </c>
      <c r="U44" s="62">
        <v>542</v>
      </c>
      <c r="V44" s="63">
        <v>2170</v>
      </c>
      <c r="W44" s="63">
        <v>243</v>
      </c>
      <c r="X44" s="63">
        <v>1415</v>
      </c>
      <c r="Y44" s="63">
        <v>3828</v>
      </c>
      <c r="Z44" s="64">
        <v>2422</v>
      </c>
      <c r="AA44" s="64">
        <v>123</v>
      </c>
      <c r="AB44" s="64">
        <v>261</v>
      </c>
      <c r="AC44" s="64">
        <v>2806</v>
      </c>
      <c r="AD44" s="65">
        <v>2830</v>
      </c>
      <c r="AE44" s="65">
        <v>615</v>
      </c>
      <c r="AF44" s="65">
        <v>3474</v>
      </c>
      <c r="AG44" s="65">
        <v>6919</v>
      </c>
      <c r="AH44" s="67">
        <v>273</v>
      </c>
      <c r="AI44" s="67">
        <v>32</v>
      </c>
      <c r="AJ44" s="67">
        <v>410</v>
      </c>
      <c r="AK44" s="67">
        <v>715</v>
      </c>
    </row>
    <row r="45" spans="1:37" s="66" customFormat="1" x14ac:dyDescent="0.25">
      <c r="A45" s="39" t="s">
        <v>33</v>
      </c>
      <c r="B45" s="44">
        <v>13879</v>
      </c>
      <c r="C45" s="44">
        <v>2116</v>
      </c>
      <c r="D45" s="45">
        <v>3690</v>
      </c>
      <c r="E45" s="46">
        <v>19685</v>
      </c>
      <c r="F45" s="59">
        <v>2956</v>
      </c>
      <c r="G45" s="59">
        <v>32</v>
      </c>
      <c r="H45" s="59">
        <v>199</v>
      </c>
      <c r="I45" s="59">
        <v>3187</v>
      </c>
      <c r="J45" s="60">
        <v>1719</v>
      </c>
      <c r="K45" s="60">
        <v>521</v>
      </c>
      <c r="L45" s="60">
        <v>269</v>
      </c>
      <c r="M45" s="60">
        <v>2509</v>
      </c>
      <c r="N45" s="61">
        <v>203</v>
      </c>
      <c r="O45" s="61">
        <v>1211</v>
      </c>
      <c r="P45" s="61">
        <v>107</v>
      </c>
      <c r="Q45" s="61">
        <v>1521</v>
      </c>
      <c r="R45" s="62">
        <v>31</v>
      </c>
      <c r="S45" s="62">
        <v>0</v>
      </c>
      <c r="T45" s="62">
        <v>0</v>
      </c>
      <c r="U45" s="62">
        <v>31</v>
      </c>
      <c r="V45" s="63">
        <v>464</v>
      </c>
      <c r="W45" s="63">
        <v>0</v>
      </c>
      <c r="X45" s="63">
        <v>0</v>
      </c>
      <c r="Y45" s="63">
        <v>464</v>
      </c>
      <c r="Z45" s="64">
        <v>1302</v>
      </c>
      <c r="AA45" s="64">
        <v>111</v>
      </c>
      <c r="AB45" s="64">
        <v>0</v>
      </c>
      <c r="AC45" s="64">
        <v>1413</v>
      </c>
      <c r="AD45" s="65">
        <v>7119</v>
      </c>
      <c r="AE45" s="65">
        <v>234</v>
      </c>
      <c r="AF45" s="65">
        <v>2303</v>
      </c>
      <c r="AG45" s="65">
        <v>9656</v>
      </c>
      <c r="AH45" s="67">
        <v>85</v>
      </c>
      <c r="AI45" s="67">
        <v>7</v>
      </c>
      <c r="AJ45" s="67">
        <v>812</v>
      </c>
      <c r="AK45" s="67">
        <v>904</v>
      </c>
    </row>
    <row r="46" spans="1:37" s="66" customFormat="1" x14ac:dyDescent="0.25">
      <c r="A46" s="39" t="s">
        <v>54</v>
      </c>
      <c r="B46" s="44">
        <v>2864769</v>
      </c>
      <c r="C46" s="44">
        <v>218979</v>
      </c>
      <c r="D46" s="45">
        <v>501816</v>
      </c>
      <c r="E46" s="46">
        <v>3585564</v>
      </c>
      <c r="F46" s="59">
        <v>486302</v>
      </c>
      <c r="G46" s="59">
        <v>12519</v>
      </c>
      <c r="H46" s="59">
        <v>3557</v>
      </c>
      <c r="I46" s="59">
        <v>502378</v>
      </c>
      <c r="J46" s="60">
        <v>367829</v>
      </c>
      <c r="K46" s="60">
        <v>76253</v>
      </c>
      <c r="L46" s="60">
        <v>68197</v>
      </c>
      <c r="M46" s="60">
        <v>512279</v>
      </c>
      <c r="N46" s="61">
        <v>727493</v>
      </c>
      <c r="O46" s="61">
        <v>35476</v>
      </c>
      <c r="P46" s="61">
        <v>4109</v>
      </c>
      <c r="Q46" s="61">
        <v>767078</v>
      </c>
      <c r="R46" s="62">
        <v>21097</v>
      </c>
      <c r="S46" s="62">
        <v>2635</v>
      </c>
      <c r="T46" s="62">
        <v>3420</v>
      </c>
      <c r="U46" s="62">
        <v>27152</v>
      </c>
      <c r="V46" s="63">
        <v>169597</v>
      </c>
      <c r="W46" s="63">
        <v>24757</v>
      </c>
      <c r="X46" s="63">
        <v>75786</v>
      </c>
      <c r="Y46" s="63">
        <v>270140</v>
      </c>
      <c r="Z46" s="64">
        <v>565890</v>
      </c>
      <c r="AA46" s="64">
        <v>7304</v>
      </c>
      <c r="AB46" s="64">
        <v>73082</v>
      </c>
      <c r="AC46" s="64">
        <v>646276</v>
      </c>
      <c r="AD46" s="65">
        <v>475107</v>
      </c>
      <c r="AE46" s="65">
        <v>54383</v>
      </c>
      <c r="AF46" s="65">
        <v>251275</v>
      </c>
      <c r="AG46" s="65">
        <v>780765</v>
      </c>
      <c r="AH46" s="67">
        <v>51454</v>
      </c>
      <c r="AI46" s="67">
        <v>5652</v>
      </c>
      <c r="AJ46" s="67">
        <v>22390</v>
      </c>
      <c r="AK46" s="67">
        <v>79496</v>
      </c>
    </row>
    <row r="47" spans="1:37" s="66" customFormat="1" x14ac:dyDescent="0.25">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6.4" x14ac:dyDescent="0.25">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5">
      <c r="A49" s="34" t="s">
        <v>35</v>
      </c>
      <c r="B49" s="44">
        <v>7669</v>
      </c>
      <c r="C49" s="44">
        <v>346</v>
      </c>
      <c r="D49" s="45">
        <v>434</v>
      </c>
      <c r="E49" s="46">
        <v>8449</v>
      </c>
      <c r="F49" s="59">
        <v>1479</v>
      </c>
      <c r="G49" s="59">
        <v>7</v>
      </c>
      <c r="H49" s="59">
        <v>2</v>
      </c>
      <c r="I49" s="59">
        <v>1488</v>
      </c>
      <c r="J49" s="60">
        <v>1596</v>
      </c>
      <c r="K49" s="60">
        <v>259</v>
      </c>
      <c r="L49" s="60">
        <v>64</v>
      </c>
      <c r="M49" s="60">
        <v>1919</v>
      </c>
      <c r="N49" s="61">
        <v>843</v>
      </c>
      <c r="O49" s="61">
        <v>4</v>
      </c>
      <c r="P49" s="61">
        <v>0</v>
      </c>
      <c r="Q49" s="61">
        <v>847</v>
      </c>
      <c r="R49" s="62">
        <v>47</v>
      </c>
      <c r="S49" s="62">
        <v>0</v>
      </c>
      <c r="T49" s="62">
        <v>0</v>
      </c>
      <c r="U49" s="62">
        <v>47</v>
      </c>
      <c r="V49" s="63">
        <v>1550</v>
      </c>
      <c r="W49" s="63">
        <v>50</v>
      </c>
      <c r="X49" s="63">
        <v>0</v>
      </c>
      <c r="Y49" s="63">
        <v>1600</v>
      </c>
      <c r="Z49" s="64">
        <v>525</v>
      </c>
      <c r="AA49" s="64">
        <v>2</v>
      </c>
      <c r="AB49" s="64">
        <v>206</v>
      </c>
      <c r="AC49" s="64">
        <v>733</v>
      </c>
      <c r="AD49" s="65">
        <v>1407</v>
      </c>
      <c r="AE49" s="65">
        <v>22</v>
      </c>
      <c r="AF49" s="65">
        <v>19</v>
      </c>
      <c r="AG49" s="65">
        <v>1448</v>
      </c>
      <c r="AH49" s="67">
        <v>222</v>
      </c>
      <c r="AI49" s="67">
        <v>2</v>
      </c>
      <c r="AJ49" s="67">
        <v>143</v>
      </c>
      <c r="AK49" s="67">
        <v>367</v>
      </c>
    </row>
    <row r="50" spans="1:50" s="66" customFormat="1" x14ac:dyDescent="0.25">
      <c r="A50" s="34" t="s">
        <v>37</v>
      </c>
      <c r="B50" s="44">
        <v>46184</v>
      </c>
      <c r="C50" s="44">
        <v>1841</v>
      </c>
      <c r="D50" s="45">
        <v>4694</v>
      </c>
      <c r="E50" s="46">
        <v>52719</v>
      </c>
      <c r="F50" s="59">
        <v>9945</v>
      </c>
      <c r="G50" s="59">
        <v>356</v>
      </c>
      <c r="H50" s="59">
        <v>285</v>
      </c>
      <c r="I50" s="59">
        <v>10586</v>
      </c>
      <c r="J50" s="60">
        <v>7379</v>
      </c>
      <c r="K50" s="60">
        <v>990</v>
      </c>
      <c r="L50" s="60">
        <v>1528</v>
      </c>
      <c r="M50" s="60">
        <v>9897</v>
      </c>
      <c r="N50" s="61">
        <v>8043</v>
      </c>
      <c r="O50" s="61">
        <v>26</v>
      </c>
      <c r="P50" s="61">
        <v>11</v>
      </c>
      <c r="Q50" s="61">
        <v>8080</v>
      </c>
      <c r="R50" s="62">
        <v>566</v>
      </c>
      <c r="S50" s="62">
        <v>4</v>
      </c>
      <c r="T50" s="62">
        <v>321</v>
      </c>
      <c r="U50" s="62">
        <v>891</v>
      </c>
      <c r="V50" s="63">
        <v>3099</v>
      </c>
      <c r="W50" s="63">
        <v>64</v>
      </c>
      <c r="X50" s="63">
        <v>1030</v>
      </c>
      <c r="Y50" s="63">
        <v>4193</v>
      </c>
      <c r="Z50" s="64">
        <v>14114</v>
      </c>
      <c r="AA50" s="64">
        <v>97</v>
      </c>
      <c r="AB50" s="64">
        <v>291</v>
      </c>
      <c r="AC50" s="64">
        <v>14502</v>
      </c>
      <c r="AD50" s="65">
        <v>2386</v>
      </c>
      <c r="AE50" s="65">
        <v>127</v>
      </c>
      <c r="AF50" s="65">
        <v>1094</v>
      </c>
      <c r="AG50" s="65">
        <v>3607</v>
      </c>
      <c r="AH50" s="67">
        <v>652</v>
      </c>
      <c r="AI50" s="67">
        <v>177</v>
      </c>
      <c r="AJ50" s="67">
        <v>134</v>
      </c>
      <c r="AK50" s="67">
        <v>963</v>
      </c>
    </row>
    <row r="51" spans="1:50" s="66" customFormat="1" x14ac:dyDescent="0.25">
      <c r="A51" s="34" t="s">
        <v>36</v>
      </c>
      <c r="B51" s="44">
        <v>4054</v>
      </c>
      <c r="C51" s="44">
        <v>931</v>
      </c>
      <c r="D51" s="45">
        <v>2308</v>
      </c>
      <c r="E51" s="46">
        <v>7293</v>
      </c>
      <c r="F51" s="59">
        <v>727</v>
      </c>
      <c r="G51" s="59">
        <v>70</v>
      </c>
      <c r="H51" s="59">
        <v>136</v>
      </c>
      <c r="I51" s="59">
        <v>933</v>
      </c>
      <c r="J51" s="60">
        <v>429</v>
      </c>
      <c r="K51" s="60">
        <v>173</v>
      </c>
      <c r="L51" s="60">
        <v>514</v>
      </c>
      <c r="M51" s="60">
        <v>1116</v>
      </c>
      <c r="N51" s="61">
        <v>2</v>
      </c>
      <c r="O51" s="61">
        <v>0</v>
      </c>
      <c r="P51" s="61">
        <v>0</v>
      </c>
      <c r="Q51" s="61">
        <v>2</v>
      </c>
      <c r="R51" s="62">
        <v>22</v>
      </c>
      <c r="S51" s="62">
        <v>0</v>
      </c>
      <c r="T51" s="62">
        <v>22</v>
      </c>
      <c r="U51" s="62">
        <v>44</v>
      </c>
      <c r="V51" s="63">
        <v>1187</v>
      </c>
      <c r="W51" s="63">
        <v>624</v>
      </c>
      <c r="X51" s="63">
        <v>271</v>
      </c>
      <c r="Y51" s="63">
        <v>2082</v>
      </c>
      <c r="Z51" s="64">
        <v>1134</v>
      </c>
      <c r="AA51" s="64">
        <v>5</v>
      </c>
      <c r="AB51" s="64">
        <v>430</v>
      </c>
      <c r="AC51" s="64">
        <v>1569</v>
      </c>
      <c r="AD51" s="65">
        <v>472</v>
      </c>
      <c r="AE51" s="65">
        <v>42</v>
      </c>
      <c r="AF51" s="65">
        <v>904</v>
      </c>
      <c r="AG51" s="65">
        <v>1418</v>
      </c>
      <c r="AH51" s="67">
        <v>81</v>
      </c>
      <c r="AI51" s="67">
        <v>17</v>
      </c>
      <c r="AJ51" s="67">
        <v>31</v>
      </c>
      <c r="AK51" s="67">
        <v>129</v>
      </c>
    </row>
    <row r="52" spans="1:50" s="95" customFormat="1" x14ac:dyDescent="0.25">
      <c r="A52" s="39" t="s">
        <v>38</v>
      </c>
      <c r="B52" s="84">
        <v>57907</v>
      </c>
      <c r="C52" s="84">
        <v>3118</v>
      </c>
      <c r="D52" s="85">
        <v>7436</v>
      </c>
      <c r="E52" s="86">
        <v>68461</v>
      </c>
      <c r="F52" s="87">
        <v>12151</v>
      </c>
      <c r="G52" s="87">
        <v>433</v>
      </c>
      <c r="H52" s="87">
        <v>423</v>
      </c>
      <c r="I52" s="87">
        <v>13007</v>
      </c>
      <c r="J52" s="88">
        <v>9404</v>
      </c>
      <c r="K52" s="88">
        <v>1422</v>
      </c>
      <c r="L52" s="88">
        <v>2106</v>
      </c>
      <c r="M52" s="88">
        <v>12932</v>
      </c>
      <c r="N52" s="89">
        <v>8888</v>
      </c>
      <c r="O52" s="89">
        <v>30</v>
      </c>
      <c r="P52" s="89">
        <v>11</v>
      </c>
      <c r="Q52" s="89">
        <v>8929</v>
      </c>
      <c r="R52" s="90">
        <v>635</v>
      </c>
      <c r="S52" s="90">
        <v>4</v>
      </c>
      <c r="T52" s="90">
        <v>343</v>
      </c>
      <c r="U52" s="90">
        <v>982</v>
      </c>
      <c r="V52" s="91">
        <v>5836</v>
      </c>
      <c r="W52" s="91">
        <v>738</v>
      </c>
      <c r="X52" s="91">
        <v>1301</v>
      </c>
      <c r="Y52" s="91">
        <v>7875</v>
      </c>
      <c r="Z52" s="92">
        <v>15773</v>
      </c>
      <c r="AA52" s="92">
        <v>104</v>
      </c>
      <c r="AB52" s="92">
        <v>927</v>
      </c>
      <c r="AC52" s="92">
        <v>16804</v>
      </c>
      <c r="AD52" s="93">
        <v>4265</v>
      </c>
      <c r="AE52" s="93">
        <v>191</v>
      </c>
      <c r="AF52" s="93">
        <v>2017</v>
      </c>
      <c r="AG52" s="93">
        <v>6473</v>
      </c>
      <c r="AH52" s="94">
        <v>955</v>
      </c>
      <c r="AI52" s="94">
        <v>196</v>
      </c>
      <c r="AJ52" s="94">
        <v>308</v>
      </c>
      <c r="AK52" s="94">
        <v>1459</v>
      </c>
    </row>
    <row r="53" spans="1:50" x14ac:dyDescent="0.25">
      <c r="A53" s="68"/>
      <c r="AL53" s="66"/>
      <c r="AM53" s="66"/>
      <c r="AN53" s="66"/>
      <c r="AO53" s="66"/>
      <c r="AP53" s="66"/>
      <c r="AQ53" s="66"/>
      <c r="AR53" s="66"/>
      <c r="AS53" s="66"/>
      <c r="AT53" s="66"/>
      <c r="AU53" s="66"/>
      <c r="AV53" s="66"/>
      <c r="AW53" s="66"/>
      <c r="AX53" s="66"/>
    </row>
    <row r="54" spans="1:50" x14ac:dyDescent="0.25">
      <c r="A54" s="113" t="s">
        <v>86</v>
      </c>
      <c r="B54" s="113"/>
      <c r="AL54" s="66"/>
      <c r="AM54" s="66"/>
      <c r="AN54" s="66"/>
      <c r="AO54" s="66"/>
      <c r="AP54" s="66"/>
      <c r="AQ54" s="66"/>
      <c r="AR54" s="66"/>
      <c r="AS54" s="66"/>
      <c r="AT54" s="66"/>
      <c r="AU54" s="66"/>
      <c r="AV54" s="66"/>
    </row>
    <row r="55" spans="1:50" x14ac:dyDescent="0.25">
      <c r="A55" s="113" t="s">
        <v>55</v>
      </c>
      <c r="B55" s="113"/>
      <c r="C55" s="113"/>
      <c r="D55" s="113"/>
      <c r="E55" s="113"/>
    </row>
    <row r="56" spans="1:50" x14ac:dyDescent="0.25">
      <c r="A56" s="26" t="s">
        <v>71</v>
      </c>
    </row>
    <row r="57" spans="1:50" x14ac:dyDescent="0.25">
      <c r="A57" s="68"/>
    </row>
    <row r="58" spans="1:50" x14ac:dyDescent="0.25">
      <c r="A58" s="68"/>
    </row>
    <row r="59" spans="1:50" x14ac:dyDescent="0.25">
      <c r="A59" s="68"/>
    </row>
    <row r="60" spans="1:50" x14ac:dyDescent="0.25">
      <c r="A60" s="68"/>
    </row>
    <row r="61" spans="1:50" x14ac:dyDescent="0.25">
      <c r="A61" s="68"/>
    </row>
    <row r="62" spans="1:50" x14ac:dyDescent="0.25">
      <c r="A62" s="68"/>
    </row>
    <row r="63" spans="1:50" x14ac:dyDescent="0.25">
      <c r="A63" s="68"/>
    </row>
    <row r="64" spans="1:50"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row r="264" spans="1:1" x14ac:dyDescent="0.25">
      <c r="A264" s="68"/>
    </row>
    <row r="265" spans="1:1" x14ac:dyDescent="0.25">
      <c r="A265" s="68"/>
    </row>
    <row r="266" spans="1:1" x14ac:dyDescent="0.25">
      <c r="A266" s="68"/>
    </row>
    <row r="267" spans="1:1" x14ac:dyDescent="0.25">
      <c r="A267" s="68"/>
    </row>
    <row r="268" spans="1:1" x14ac:dyDescent="0.25">
      <c r="A268" s="68"/>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45:AG53 AL12:AU54 AV11:AV54 AW11:AX52 AL10:AX43 C54:AG54 AY45:IV65536 AH46:AX65536 A1:IV8 A56:AG65536 F55:AG55 A54 A10:M42 R10:AG42 N10:Q33 N35:Q42 AH11:AK42">
    <cfRule type="cellIs" dxfId="23" priority="6" stopIfTrue="1" operator="lessThan">
      <formula>0</formula>
    </cfRule>
  </conditionalFormatting>
  <conditionalFormatting sqref="AH10:AK10">
    <cfRule type="cellIs" dxfId="22" priority="5" stopIfTrue="1" operator="lessThan">
      <formula>0</formula>
    </cfRule>
  </conditionalFormatting>
  <conditionalFormatting sqref="D32:D41">
    <cfRule type="cellIs" dxfId="21" priority="4" stopIfTrue="1" operator="lessThan">
      <formula>0</formula>
    </cfRule>
  </conditionalFormatting>
  <conditionalFormatting sqref="D11:D19">
    <cfRule type="cellIs" dxfId="20" priority="3" stopIfTrue="1" operator="lessThan">
      <formula>0</formula>
    </cfRule>
  </conditionalFormatting>
  <conditionalFormatting sqref="D43:D46">
    <cfRule type="cellIs" dxfId="19" priority="2" stopIfTrue="1" operator="lessThan">
      <formula>0</formula>
    </cfRule>
  </conditionalFormatting>
  <conditionalFormatting sqref="D49:D52">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tabSelected="1" view="pageBreakPreview" topLeftCell="A20" zoomScaleSheetLayoutView="100" workbookViewId="0">
      <pane xSplit="1" topLeftCell="B1" activePane="topRight" state="frozen"/>
      <selection sqref="A1:AK56"/>
      <selection pane="topRight" activeCell="D37" sqref="D37"/>
    </sheetView>
  </sheetViews>
  <sheetFormatPr defaultRowHeight="12.6" x14ac:dyDescent="0.25"/>
  <cols>
    <col min="1" max="1" width="71.6640625" customWidth="1"/>
    <col min="2" max="2" width="12.44140625" bestFit="1" customWidth="1"/>
    <col min="3" max="4" width="12.6640625" bestFit="1" customWidth="1"/>
    <col min="5" max="5" width="13.5546875" bestFit="1" customWidth="1"/>
    <col min="6" max="6" width="12.44140625" bestFit="1" customWidth="1"/>
    <col min="7" max="7" width="15.33203125" customWidth="1"/>
    <col min="8" max="8" width="13.33203125" customWidth="1"/>
    <col min="9" max="9" width="13.5546875" bestFit="1" customWidth="1"/>
    <col min="10" max="10" width="12.44140625" bestFit="1" customWidth="1"/>
    <col min="11" max="11" width="14.109375" customWidth="1"/>
    <col min="12" max="12" width="13.44140625" customWidth="1"/>
    <col min="13" max="15" width="13.5546875" bestFit="1" customWidth="1"/>
    <col min="16" max="16" width="13.33203125" customWidth="1"/>
    <col min="17" max="18" width="13.5546875" bestFit="1" customWidth="1"/>
    <col min="19" max="19" width="13.6640625" customWidth="1"/>
    <col min="20" max="20" width="13.109375" bestFit="1" customWidth="1"/>
    <col min="21" max="21" width="13.5546875" bestFit="1" customWidth="1"/>
    <col min="22" max="24" width="12.44140625" bestFit="1" customWidth="1"/>
    <col min="25" max="26" width="13.5546875" bestFit="1" customWidth="1"/>
    <col min="27" max="27" width="13.44140625" customWidth="1"/>
    <col min="28" max="28" width="13.5546875" customWidth="1"/>
    <col min="29" max="30" width="13.5546875" bestFit="1" customWidth="1"/>
    <col min="31" max="31" width="13.6640625" customWidth="1"/>
    <col min="32" max="32" width="13.33203125" customWidth="1"/>
    <col min="33" max="34" width="13.5546875" bestFit="1" customWidth="1"/>
    <col min="35" max="35" width="13.33203125" customWidth="1"/>
    <col min="36" max="36" width="13.6640625" customWidth="1"/>
    <col min="37" max="37" width="13.5546875" bestFit="1" customWidth="1"/>
  </cols>
  <sheetData>
    <row r="1" spans="1:37" ht="15.6" x14ac:dyDescent="0.3">
      <c r="A1" s="114" t="s">
        <v>49</v>
      </c>
      <c r="B1" s="114"/>
      <c r="C1" s="21"/>
      <c r="D1" s="21"/>
      <c r="E1" s="21"/>
    </row>
    <row r="2" spans="1:37" ht="15.75" customHeight="1" x14ac:dyDescent="0.3">
      <c r="A2" s="125" t="s">
        <v>84</v>
      </c>
      <c r="B2" s="125"/>
      <c r="C2" s="22"/>
      <c r="D2" s="22"/>
      <c r="E2" s="22"/>
      <c r="F2" s="22"/>
      <c r="G2" s="22"/>
      <c r="H2" s="22"/>
    </row>
    <row r="3" spans="1:37" ht="10.5" customHeight="1" x14ac:dyDescent="0.3">
      <c r="A3" s="23"/>
      <c r="B3" s="23"/>
      <c r="C3" s="23"/>
      <c r="D3" s="23"/>
      <c r="E3" s="23"/>
    </row>
    <row r="4" spans="1:37" ht="15.6" x14ac:dyDescent="0.25">
      <c r="A4" s="119" t="s">
        <v>56</v>
      </c>
      <c r="B4" s="119"/>
      <c r="C4" s="31"/>
      <c r="D4" s="31"/>
      <c r="E4" s="24"/>
    </row>
    <row r="6" spans="1:37" s="6" customFormat="1" ht="30.75" customHeight="1" x14ac:dyDescent="0.25">
      <c r="A6" s="122" t="s">
        <v>39</v>
      </c>
      <c r="B6" s="122" t="s">
        <v>40</v>
      </c>
      <c r="C6" s="122"/>
      <c r="D6" s="122"/>
      <c r="E6" s="122"/>
      <c r="F6" s="123" t="s">
        <v>41</v>
      </c>
      <c r="G6" s="123"/>
      <c r="H6" s="123"/>
      <c r="I6" s="123"/>
      <c r="J6" s="124" t="s">
        <v>42</v>
      </c>
      <c r="K6" s="124"/>
      <c r="L6" s="124"/>
      <c r="M6" s="124"/>
      <c r="N6" s="120" t="s">
        <v>43</v>
      </c>
      <c r="O6" s="120"/>
      <c r="P6" s="120"/>
      <c r="Q6" s="120"/>
      <c r="R6" s="121" t="s">
        <v>44</v>
      </c>
      <c r="S6" s="121"/>
      <c r="T6" s="121"/>
      <c r="U6" s="121"/>
      <c r="V6" s="117" t="s">
        <v>51</v>
      </c>
      <c r="W6" s="117"/>
      <c r="X6" s="117"/>
      <c r="Y6" s="117"/>
      <c r="Z6" s="118" t="s">
        <v>45</v>
      </c>
      <c r="AA6" s="118"/>
      <c r="AB6" s="118"/>
      <c r="AC6" s="118"/>
      <c r="AD6" s="115" t="s">
        <v>46</v>
      </c>
      <c r="AE6" s="115"/>
      <c r="AF6" s="115"/>
      <c r="AG6" s="115"/>
      <c r="AH6" s="153" t="s">
        <v>47</v>
      </c>
      <c r="AI6" s="153"/>
      <c r="AJ6" s="153"/>
      <c r="AK6" s="153"/>
    </row>
    <row r="7" spans="1:37" s="6" customFormat="1" ht="13.2" x14ac:dyDescent="0.25">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5">
      <c r="A8" s="16" t="s">
        <v>48</v>
      </c>
      <c r="B8" s="49"/>
      <c r="C8" s="49"/>
      <c r="D8" s="49"/>
      <c r="E8" s="49"/>
      <c r="F8" s="112" t="s">
        <v>72</v>
      </c>
      <c r="G8" s="112" t="s">
        <v>73</v>
      </c>
      <c r="H8" s="112" t="s">
        <v>74</v>
      </c>
      <c r="I8" s="107"/>
      <c r="J8" s="17" t="s">
        <v>75</v>
      </c>
      <c r="K8" s="17" t="s">
        <v>76</v>
      </c>
      <c r="L8" s="17" t="s">
        <v>77</v>
      </c>
      <c r="M8" s="17"/>
      <c r="N8" s="110" t="s">
        <v>75</v>
      </c>
      <c r="O8" s="110" t="s">
        <v>76</v>
      </c>
      <c r="P8" s="110" t="s">
        <v>77</v>
      </c>
      <c r="Q8" s="105"/>
      <c r="R8" s="111" t="s">
        <v>78</v>
      </c>
      <c r="S8" s="111" t="s">
        <v>79</v>
      </c>
      <c r="T8" s="111" t="s">
        <v>80</v>
      </c>
      <c r="U8" s="106"/>
      <c r="V8" s="18"/>
      <c r="W8" s="18"/>
      <c r="X8" s="18"/>
      <c r="Y8" s="18"/>
      <c r="Z8" s="19" t="s">
        <v>78</v>
      </c>
      <c r="AA8" s="19" t="s">
        <v>81</v>
      </c>
      <c r="AB8" s="19" t="s">
        <v>77</v>
      </c>
      <c r="AC8" s="19"/>
      <c r="AD8" s="108" t="s">
        <v>78</v>
      </c>
      <c r="AE8" s="108" t="s">
        <v>81</v>
      </c>
      <c r="AF8" s="108" t="s">
        <v>77</v>
      </c>
      <c r="AG8" s="103"/>
      <c r="AH8" s="109" t="s">
        <v>82</v>
      </c>
      <c r="AI8" s="109" t="s">
        <v>83</v>
      </c>
      <c r="AJ8" s="109" t="s">
        <v>80</v>
      </c>
      <c r="AK8" s="104"/>
    </row>
    <row r="9" spans="1:37" s="79" customFormat="1" ht="13.2" x14ac:dyDescent="0.25">
      <c r="A9" s="78"/>
      <c r="B9" s="138" t="s">
        <v>58</v>
      </c>
      <c r="C9" s="139"/>
      <c r="D9" s="139"/>
      <c r="E9" s="140"/>
      <c r="F9" s="141" t="s">
        <v>58</v>
      </c>
      <c r="G9" s="142"/>
      <c r="H9" s="142"/>
      <c r="I9" s="143"/>
      <c r="J9" s="144" t="s">
        <v>58</v>
      </c>
      <c r="K9" s="145"/>
      <c r="L9" s="145"/>
      <c r="M9" s="146"/>
      <c r="N9" s="147" t="s">
        <v>58</v>
      </c>
      <c r="O9" s="148"/>
      <c r="P9" s="148"/>
      <c r="Q9" s="149"/>
      <c r="R9" s="150" t="s">
        <v>58</v>
      </c>
      <c r="S9" s="151"/>
      <c r="T9" s="151"/>
      <c r="U9" s="152"/>
      <c r="V9" s="126" t="s">
        <v>58</v>
      </c>
      <c r="W9" s="127"/>
      <c r="X9" s="127"/>
      <c r="Y9" s="128"/>
      <c r="Z9" s="129" t="s">
        <v>58</v>
      </c>
      <c r="AA9" s="130"/>
      <c r="AB9" s="130"/>
      <c r="AC9" s="131"/>
      <c r="AD9" s="132" t="s">
        <v>58</v>
      </c>
      <c r="AE9" s="133"/>
      <c r="AF9" s="133"/>
      <c r="AG9" s="134"/>
      <c r="AH9" s="135" t="s">
        <v>58</v>
      </c>
      <c r="AI9" s="136"/>
      <c r="AJ9" s="136"/>
      <c r="AK9" s="137"/>
    </row>
    <row r="10" spans="1:37" ht="13.2" x14ac:dyDescent="0.25">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ht="13.2" x14ac:dyDescent="0.25">
      <c r="A11" s="34" t="s">
        <v>6</v>
      </c>
      <c r="B11" s="44">
        <v>1581020</v>
      </c>
      <c r="C11" s="44">
        <v>266891</v>
      </c>
      <c r="D11" s="45">
        <v>736490</v>
      </c>
      <c r="E11" s="46">
        <v>2584401</v>
      </c>
      <c r="F11" s="59">
        <v>208148</v>
      </c>
      <c r="G11" s="59">
        <v>9261</v>
      </c>
      <c r="H11" s="59">
        <v>10861</v>
      </c>
      <c r="I11" s="59">
        <v>228270</v>
      </c>
      <c r="J11" s="60">
        <v>455030</v>
      </c>
      <c r="K11" s="60">
        <v>101314</v>
      </c>
      <c r="L11" s="60">
        <v>164299</v>
      </c>
      <c r="M11" s="60">
        <v>720643</v>
      </c>
      <c r="N11" s="61">
        <v>77235</v>
      </c>
      <c r="O11" s="61">
        <v>4438</v>
      </c>
      <c r="P11" s="61">
        <v>2616</v>
      </c>
      <c r="Q11" s="61">
        <v>84289</v>
      </c>
      <c r="R11" s="62">
        <v>34675</v>
      </c>
      <c r="S11" s="62">
        <v>20070</v>
      </c>
      <c r="T11" s="62">
        <v>30497</v>
      </c>
      <c r="U11" s="62">
        <v>85242</v>
      </c>
      <c r="V11" s="40">
        <v>479582</v>
      </c>
      <c r="W11" s="40">
        <v>92929</v>
      </c>
      <c r="X11" s="40">
        <v>305594</v>
      </c>
      <c r="Y11" s="40">
        <v>878105</v>
      </c>
      <c r="Z11" s="35">
        <v>157686</v>
      </c>
      <c r="AA11" s="35">
        <v>11125</v>
      </c>
      <c r="AB11" s="35">
        <v>44597</v>
      </c>
      <c r="AC11" s="35">
        <v>213408</v>
      </c>
      <c r="AD11" s="36">
        <v>131236</v>
      </c>
      <c r="AE11" s="36">
        <v>22951</v>
      </c>
      <c r="AF11" s="36">
        <v>161769</v>
      </c>
      <c r="AG11" s="36">
        <v>315956</v>
      </c>
      <c r="AH11" s="37">
        <v>37428</v>
      </c>
      <c r="AI11" s="37">
        <v>4803</v>
      </c>
      <c r="AJ11" s="37">
        <v>16257</v>
      </c>
      <c r="AK11" s="37">
        <v>58488</v>
      </c>
    </row>
    <row r="12" spans="1:37" s="38" customFormat="1" ht="13.2" x14ac:dyDescent="0.25">
      <c r="A12" s="34" t="s">
        <v>7</v>
      </c>
      <c r="B12" s="44">
        <v>15009</v>
      </c>
      <c r="C12" s="44">
        <v>1014</v>
      </c>
      <c r="D12" s="45">
        <v>1894</v>
      </c>
      <c r="E12" s="46">
        <v>17917</v>
      </c>
      <c r="F12" s="59">
        <v>5525</v>
      </c>
      <c r="G12" s="59">
        <v>34</v>
      </c>
      <c r="H12" s="59">
        <v>154</v>
      </c>
      <c r="I12" s="59">
        <v>5713</v>
      </c>
      <c r="J12" s="60">
        <v>3406</v>
      </c>
      <c r="K12" s="60">
        <v>471</v>
      </c>
      <c r="L12" s="60">
        <v>757</v>
      </c>
      <c r="M12" s="60">
        <v>4634</v>
      </c>
      <c r="N12" s="61">
        <v>523</v>
      </c>
      <c r="O12" s="61">
        <v>126</v>
      </c>
      <c r="P12" s="61">
        <v>78</v>
      </c>
      <c r="Q12" s="61">
        <v>727</v>
      </c>
      <c r="R12" s="62">
        <v>486</v>
      </c>
      <c r="S12" s="62">
        <v>58</v>
      </c>
      <c r="T12" s="62">
        <v>62</v>
      </c>
      <c r="U12" s="62">
        <v>606</v>
      </c>
      <c r="V12" s="40">
        <v>3401</v>
      </c>
      <c r="W12" s="40">
        <v>264</v>
      </c>
      <c r="X12" s="40">
        <v>443</v>
      </c>
      <c r="Y12" s="40">
        <v>4108</v>
      </c>
      <c r="Z12" s="35">
        <v>1275</v>
      </c>
      <c r="AA12" s="35">
        <v>51</v>
      </c>
      <c r="AB12" s="35">
        <v>76</v>
      </c>
      <c r="AC12" s="35">
        <v>1402</v>
      </c>
      <c r="AD12" s="36">
        <v>0</v>
      </c>
      <c r="AE12" s="36">
        <v>0</v>
      </c>
      <c r="AF12" s="36">
        <v>0</v>
      </c>
      <c r="AG12" s="36">
        <v>0</v>
      </c>
      <c r="AH12" s="37">
        <v>393</v>
      </c>
      <c r="AI12" s="37">
        <v>10</v>
      </c>
      <c r="AJ12" s="37">
        <v>324</v>
      </c>
      <c r="AK12" s="37">
        <v>727</v>
      </c>
    </row>
    <row r="13" spans="1:37" s="38" customFormat="1" ht="13.2" x14ac:dyDescent="0.25">
      <c r="A13" s="34" t="s">
        <v>8</v>
      </c>
      <c r="B13" s="44">
        <v>9795</v>
      </c>
      <c r="C13" s="44">
        <v>593</v>
      </c>
      <c r="D13" s="45">
        <v>221</v>
      </c>
      <c r="E13" s="46">
        <v>10609</v>
      </c>
      <c r="F13" s="59">
        <v>3705</v>
      </c>
      <c r="G13" s="59">
        <v>0</v>
      </c>
      <c r="H13" s="59">
        <v>0</v>
      </c>
      <c r="I13" s="59">
        <v>3705</v>
      </c>
      <c r="J13" s="60">
        <v>1536</v>
      </c>
      <c r="K13" s="60">
        <v>47</v>
      </c>
      <c r="L13" s="60">
        <v>6</v>
      </c>
      <c r="M13" s="60">
        <v>1589</v>
      </c>
      <c r="N13" s="61">
        <v>48</v>
      </c>
      <c r="O13" s="61">
        <v>100</v>
      </c>
      <c r="P13" s="61">
        <v>0</v>
      </c>
      <c r="Q13" s="61">
        <v>148</v>
      </c>
      <c r="R13" s="62">
        <v>240</v>
      </c>
      <c r="S13" s="62">
        <v>0</v>
      </c>
      <c r="T13" s="62">
        <v>0</v>
      </c>
      <c r="U13" s="62">
        <v>240</v>
      </c>
      <c r="V13" s="40">
        <v>536</v>
      </c>
      <c r="W13" s="40">
        <v>0</v>
      </c>
      <c r="X13" s="40">
        <v>0</v>
      </c>
      <c r="Y13" s="40">
        <v>536</v>
      </c>
      <c r="Z13" s="35">
        <v>152</v>
      </c>
      <c r="AA13" s="35">
        <v>27</v>
      </c>
      <c r="AB13" s="35">
        <v>1</v>
      </c>
      <c r="AC13" s="35">
        <v>180</v>
      </c>
      <c r="AD13" s="36">
        <v>3409</v>
      </c>
      <c r="AE13" s="36">
        <v>412</v>
      </c>
      <c r="AF13" s="36">
        <v>203</v>
      </c>
      <c r="AG13" s="36">
        <v>4024</v>
      </c>
      <c r="AH13" s="37">
        <v>169</v>
      </c>
      <c r="AI13" s="37">
        <v>7</v>
      </c>
      <c r="AJ13" s="37">
        <v>11</v>
      </c>
      <c r="AK13" s="37">
        <v>187</v>
      </c>
    </row>
    <row r="14" spans="1:37" s="38" customFormat="1" ht="13.2" x14ac:dyDescent="0.25">
      <c r="A14" s="34" t="s">
        <v>9</v>
      </c>
      <c r="B14" s="44">
        <v>1145</v>
      </c>
      <c r="C14" s="44">
        <v>127</v>
      </c>
      <c r="D14" s="45">
        <v>209</v>
      </c>
      <c r="E14" s="46">
        <v>1481</v>
      </c>
      <c r="F14" s="59">
        <v>96</v>
      </c>
      <c r="G14" s="59">
        <v>6</v>
      </c>
      <c r="H14" s="59">
        <v>3</v>
      </c>
      <c r="I14" s="59">
        <v>105</v>
      </c>
      <c r="J14" s="60">
        <v>77</v>
      </c>
      <c r="K14" s="60">
        <v>27</v>
      </c>
      <c r="L14" s="60">
        <v>5</v>
      </c>
      <c r="M14" s="60">
        <v>109</v>
      </c>
      <c r="N14" s="61">
        <v>0</v>
      </c>
      <c r="O14" s="61">
        <v>0</v>
      </c>
      <c r="P14" s="61">
        <v>0</v>
      </c>
      <c r="Q14" s="61">
        <v>0</v>
      </c>
      <c r="R14" s="62">
        <v>0</v>
      </c>
      <c r="S14" s="62">
        <v>0</v>
      </c>
      <c r="T14" s="62">
        <v>0</v>
      </c>
      <c r="U14" s="62">
        <v>0</v>
      </c>
      <c r="V14" s="40">
        <v>300</v>
      </c>
      <c r="W14" s="40">
        <v>0</v>
      </c>
      <c r="X14" s="40">
        <v>201</v>
      </c>
      <c r="Y14" s="40">
        <v>501</v>
      </c>
      <c r="Z14" s="35">
        <v>6</v>
      </c>
      <c r="AA14" s="35">
        <v>0</v>
      </c>
      <c r="AB14" s="35">
        <v>0</v>
      </c>
      <c r="AC14" s="35">
        <v>6</v>
      </c>
      <c r="AD14" s="36">
        <v>513</v>
      </c>
      <c r="AE14" s="36">
        <v>0</v>
      </c>
      <c r="AF14" s="36">
        <v>0</v>
      </c>
      <c r="AG14" s="36">
        <v>513</v>
      </c>
      <c r="AH14" s="37">
        <v>153</v>
      </c>
      <c r="AI14" s="37">
        <v>94</v>
      </c>
      <c r="AJ14" s="37">
        <v>0</v>
      </c>
      <c r="AK14" s="37">
        <v>247</v>
      </c>
    </row>
    <row r="15" spans="1:37" s="38" customFormat="1" ht="13.2" x14ac:dyDescent="0.25">
      <c r="A15" s="34" t="s">
        <v>10</v>
      </c>
      <c r="B15" s="44">
        <v>2268</v>
      </c>
      <c r="C15" s="44">
        <v>402</v>
      </c>
      <c r="D15" s="45">
        <v>890</v>
      </c>
      <c r="E15" s="46">
        <v>3560</v>
      </c>
      <c r="F15" s="59">
        <v>42</v>
      </c>
      <c r="G15" s="59">
        <v>4</v>
      </c>
      <c r="H15" s="59">
        <v>1</v>
      </c>
      <c r="I15" s="59">
        <v>47</v>
      </c>
      <c r="J15" s="60">
        <v>294</v>
      </c>
      <c r="K15" s="60">
        <v>63</v>
      </c>
      <c r="L15" s="60">
        <v>93</v>
      </c>
      <c r="M15" s="60">
        <v>450</v>
      </c>
      <c r="N15" s="61">
        <v>2</v>
      </c>
      <c r="O15" s="61">
        <v>0</v>
      </c>
      <c r="P15" s="61">
        <v>342</v>
      </c>
      <c r="Q15" s="61">
        <v>344</v>
      </c>
      <c r="R15" s="62">
        <v>225</v>
      </c>
      <c r="S15" s="62">
        <v>17</v>
      </c>
      <c r="T15" s="62">
        <v>0</v>
      </c>
      <c r="U15" s="62">
        <v>242</v>
      </c>
      <c r="V15" s="40">
        <v>369</v>
      </c>
      <c r="W15" s="40">
        <v>153</v>
      </c>
      <c r="X15" s="40">
        <v>197</v>
      </c>
      <c r="Y15" s="40">
        <v>719</v>
      </c>
      <c r="Z15" s="35">
        <v>1141</v>
      </c>
      <c r="AA15" s="35">
        <v>10</v>
      </c>
      <c r="AB15" s="35">
        <v>170</v>
      </c>
      <c r="AC15" s="35">
        <v>1321</v>
      </c>
      <c r="AD15" s="36">
        <v>0</v>
      </c>
      <c r="AE15" s="36">
        <v>0</v>
      </c>
      <c r="AF15" s="36">
        <v>0</v>
      </c>
      <c r="AG15" s="36">
        <v>0</v>
      </c>
      <c r="AH15" s="37">
        <v>195</v>
      </c>
      <c r="AI15" s="37">
        <v>155</v>
      </c>
      <c r="AJ15" s="37">
        <v>87</v>
      </c>
      <c r="AK15" s="37">
        <v>437</v>
      </c>
    </row>
    <row r="16" spans="1:37" s="38" customFormat="1" ht="13.2" x14ac:dyDescent="0.25">
      <c r="A16" s="34" t="s">
        <v>11</v>
      </c>
      <c r="B16" s="44">
        <v>2106</v>
      </c>
      <c r="C16" s="44">
        <v>184</v>
      </c>
      <c r="D16" s="45">
        <v>300</v>
      </c>
      <c r="E16" s="46">
        <v>2590</v>
      </c>
      <c r="F16" s="59">
        <v>38</v>
      </c>
      <c r="G16" s="59">
        <v>91</v>
      </c>
      <c r="H16" s="59">
        <v>44</v>
      </c>
      <c r="I16" s="59">
        <v>173</v>
      </c>
      <c r="J16" s="60">
        <v>357</v>
      </c>
      <c r="K16" s="60">
        <v>52</v>
      </c>
      <c r="L16" s="60">
        <v>39</v>
      </c>
      <c r="M16" s="60">
        <v>448</v>
      </c>
      <c r="N16" s="61">
        <v>62</v>
      </c>
      <c r="O16" s="61">
        <v>0</v>
      </c>
      <c r="P16" s="61">
        <v>0</v>
      </c>
      <c r="Q16" s="61">
        <v>62</v>
      </c>
      <c r="R16" s="62">
        <v>133</v>
      </c>
      <c r="S16" s="62">
        <v>0</v>
      </c>
      <c r="T16" s="62">
        <v>0</v>
      </c>
      <c r="U16" s="62">
        <v>133</v>
      </c>
      <c r="V16" s="40">
        <v>1271</v>
      </c>
      <c r="W16" s="40">
        <v>7</v>
      </c>
      <c r="X16" s="40">
        <v>0</v>
      </c>
      <c r="Y16" s="40">
        <v>1278</v>
      </c>
      <c r="Z16" s="35">
        <v>194</v>
      </c>
      <c r="AA16" s="35">
        <v>29</v>
      </c>
      <c r="AB16" s="35">
        <v>1</v>
      </c>
      <c r="AC16" s="35">
        <v>224</v>
      </c>
      <c r="AD16" s="36">
        <v>0</v>
      </c>
      <c r="AE16" s="36">
        <v>0</v>
      </c>
      <c r="AF16" s="36">
        <v>0</v>
      </c>
      <c r="AG16" s="36">
        <v>0</v>
      </c>
      <c r="AH16" s="37">
        <v>51</v>
      </c>
      <c r="AI16" s="37">
        <v>5</v>
      </c>
      <c r="AJ16" s="37">
        <v>216</v>
      </c>
      <c r="AK16" s="37">
        <v>272</v>
      </c>
    </row>
    <row r="17" spans="1:37" s="38" customFormat="1" ht="13.2" x14ac:dyDescent="0.25">
      <c r="A17" s="34" t="s">
        <v>12</v>
      </c>
      <c r="B17" s="44">
        <v>16967</v>
      </c>
      <c r="C17" s="44">
        <v>1892</v>
      </c>
      <c r="D17" s="45">
        <v>2573</v>
      </c>
      <c r="E17" s="46">
        <v>21432</v>
      </c>
      <c r="F17" s="59">
        <v>4819</v>
      </c>
      <c r="G17" s="59">
        <v>134</v>
      </c>
      <c r="H17" s="59">
        <v>189</v>
      </c>
      <c r="I17" s="59">
        <v>5142</v>
      </c>
      <c r="J17" s="60">
        <v>4312</v>
      </c>
      <c r="K17" s="60">
        <v>824</v>
      </c>
      <c r="L17" s="60">
        <v>1314</v>
      </c>
      <c r="M17" s="60">
        <v>6450</v>
      </c>
      <c r="N17" s="61">
        <v>75</v>
      </c>
      <c r="O17" s="61">
        <v>0</v>
      </c>
      <c r="P17" s="61">
        <v>9</v>
      </c>
      <c r="Q17" s="61">
        <v>84</v>
      </c>
      <c r="R17" s="62">
        <v>1019</v>
      </c>
      <c r="S17" s="62">
        <v>0</v>
      </c>
      <c r="T17" s="62">
        <v>41</v>
      </c>
      <c r="U17" s="62">
        <v>1060</v>
      </c>
      <c r="V17" s="40">
        <v>2433</v>
      </c>
      <c r="W17" s="40">
        <v>483</v>
      </c>
      <c r="X17" s="40">
        <v>155</v>
      </c>
      <c r="Y17" s="40">
        <v>3071</v>
      </c>
      <c r="Z17" s="35">
        <v>1184</v>
      </c>
      <c r="AA17" s="35">
        <v>220</v>
      </c>
      <c r="AB17" s="35">
        <v>160</v>
      </c>
      <c r="AC17" s="35">
        <v>1564</v>
      </c>
      <c r="AD17" s="36">
        <v>2998</v>
      </c>
      <c r="AE17" s="36">
        <v>222</v>
      </c>
      <c r="AF17" s="36">
        <v>682</v>
      </c>
      <c r="AG17" s="36">
        <v>3902</v>
      </c>
      <c r="AH17" s="37">
        <v>127</v>
      </c>
      <c r="AI17" s="37">
        <v>9</v>
      </c>
      <c r="AJ17" s="37">
        <v>23</v>
      </c>
      <c r="AK17" s="37">
        <v>159</v>
      </c>
    </row>
    <row r="18" spans="1:37" s="38" customFormat="1" ht="13.2" x14ac:dyDescent="0.25">
      <c r="A18" s="34" t="s">
        <v>13</v>
      </c>
      <c r="B18" s="44">
        <v>38173</v>
      </c>
      <c r="C18" s="44">
        <v>4188</v>
      </c>
      <c r="D18" s="45">
        <v>10136</v>
      </c>
      <c r="E18" s="46">
        <v>52497</v>
      </c>
      <c r="F18" s="59">
        <v>9626</v>
      </c>
      <c r="G18" s="59">
        <v>267</v>
      </c>
      <c r="H18" s="59">
        <v>49</v>
      </c>
      <c r="I18" s="59">
        <v>9942</v>
      </c>
      <c r="J18" s="60">
        <v>7663</v>
      </c>
      <c r="K18" s="60">
        <v>1287</v>
      </c>
      <c r="L18" s="60">
        <v>2206</v>
      </c>
      <c r="M18" s="60">
        <v>11156</v>
      </c>
      <c r="N18" s="61">
        <v>430</v>
      </c>
      <c r="O18" s="61">
        <v>253</v>
      </c>
      <c r="P18" s="61">
        <v>6</v>
      </c>
      <c r="Q18" s="61">
        <v>689</v>
      </c>
      <c r="R18" s="62">
        <v>701</v>
      </c>
      <c r="S18" s="62">
        <v>435</v>
      </c>
      <c r="T18" s="62">
        <v>61</v>
      </c>
      <c r="U18" s="62">
        <v>1197</v>
      </c>
      <c r="V18" s="40">
        <v>7598</v>
      </c>
      <c r="W18" s="40">
        <v>685</v>
      </c>
      <c r="X18" s="40">
        <v>2133</v>
      </c>
      <c r="Y18" s="40">
        <v>10416</v>
      </c>
      <c r="Z18" s="35">
        <v>5392</v>
      </c>
      <c r="AA18" s="35">
        <v>110</v>
      </c>
      <c r="AB18" s="35">
        <v>738</v>
      </c>
      <c r="AC18" s="35">
        <v>6240</v>
      </c>
      <c r="AD18" s="36">
        <v>5501</v>
      </c>
      <c r="AE18" s="36">
        <v>890</v>
      </c>
      <c r="AF18" s="36">
        <v>4039</v>
      </c>
      <c r="AG18" s="36">
        <v>10430</v>
      </c>
      <c r="AH18" s="37">
        <v>1262</v>
      </c>
      <c r="AI18" s="37">
        <v>261</v>
      </c>
      <c r="AJ18" s="37">
        <v>904</v>
      </c>
      <c r="AK18" s="37">
        <v>2427</v>
      </c>
    </row>
    <row r="19" spans="1:37" s="100" customFormat="1" ht="13.2" x14ac:dyDescent="0.25">
      <c r="A19" s="39" t="s">
        <v>14</v>
      </c>
      <c r="B19" s="84">
        <v>1666483</v>
      </c>
      <c r="C19" s="84">
        <v>275291</v>
      </c>
      <c r="D19" s="85">
        <v>752713</v>
      </c>
      <c r="E19" s="86">
        <v>2694487</v>
      </c>
      <c r="F19" s="87">
        <v>231999</v>
      </c>
      <c r="G19" s="87">
        <v>9797</v>
      </c>
      <c r="H19" s="87">
        <v>11301</v>
      </c>
      <c r="I19" s="87">
        <v>253097</v>
      </c>
      <c r="J19" s="88">
        <v>472675</v>
      </c>
      <c r="K19" s="88">
        <v>104085</v>
      </c>
      <c r="L19" s="88">
        <v>168719</v>
      </c>
      <c r="M19" s="88">
        <v>745479</v>
      </c>
      <c r="N19" s="89">
        <v>78375</v>
      </c>
      <c r="O19" s="89">
        <v>4917</v>
      </c>
      <c r="P19" s="89">
        <v>3051</v>
      </c>
      <c r="Q19" s="89">
        <v>86343</v>
      </c>
      <c r="R19" s="90">
        <v>37479</v>
      </c>
      <c r="S19" s="90">
        <v>20580</v>
      </c>
      <c r="T19" s="90">
        <v>30661</v>
      </c>
      <c r="U19" s="90">
        <v>88720</v>
      </c>
      <c r="V19" s="96">
        <v>495490</v>
      </c>
      <c r="W19" s="96">
        <v>94521</v>
      </c>
      <c r="X19" s="96">
        <v>308723</v>
      </c>
      <c r="Y19" s="96">
        <v>898734</v>
      </c>
      <c r="Z19" s="97">
        <v>167030</v>
      </c>
      <c r="AA19" s="97">
        <v>11572</v>
      </c>
      <c r="AB19" s="97">
        <v>45743</v>
      </c>
      <c r="AC19" s="97">
        <v>224345</v>
      </c>
      <c r="AD19" s="98">
        <v>143657</v>
      </c>
      <c r="AE19" s="98">
        <v>24475</v>
      </c>
      <c r="AF19" s="98">
        <v>166693</v>
      </c>
      <c r="AG19" s="98">
        <v>334825</v>
      </c>
      <c r="AH19" s="99">
        <v>39778</v>
      </c>
      <c r="AI19" s="99">
        <v>5344</v>
      </c>
      <c r="AJ19" s="99">
        <v>17822</v>
      </c>
      <c r="AK19" s="99">
        <v>62944</v>
      </c>
    </row>
    <row r="20" spans="1:37" s="38" customFormat="1" ht="13.2" x14ac:dyDescent="0.25">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ht="13.2" x14ac:dyDescent="0.25">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ht="13.2" x14ac:dyDescent="0.25">
      <c r="A22" s="34" t="s">
        <v>16</v>
      </c>
      <c r="B22" s="44">
        <v>190211</v>
      </c>
      <c r="C22" s="44">
        <v>25084</v>
      </c>
      <c r="D22" s="45">
        <v>41898</v>
      </c>
      <c r="E22" s="46">
        <v>257193</v>
      </c>
      <c r="F22" s="59">
        <v>20882</v>
      </c>
      <c r="G22" s="59">
        <v>698</v>
      </c>
      <c r="H22" s="59">
        <v>209</v>
      </c>
      <c r="I22" s="59">
        <v>21789</v>
      </c>
      <c r="J22" s="60">
        <v>104788</v>
      </c>
      <c r="K22" s="60">
        <v>21205</v>
      </c>
      <c r="L22" s="60">
        <v>37240</v>
      </c>
      <c r="M22" s="60">
        <v>163233</v>
      </c>
      <c r="N22" s="61">
        <v>36680</v>
      </c>
      <c r="O22" s="61">
        <v>32</v>
      </c>
      <c r="P22" s="61">
        <v>52</v>
      </c>
      <c r="Q22" s="61">
        <v>36764</v>
      </c>
      <c r="R22" s="62">
        <v>4837</v>
      </c>
      <c r="S22" s="62">
        <v>0</v>
      </c>
      <c r="T22" s="62">
        <v>132</v>
      </c>
      <c r="U22" s="62">
        <v>4969</v>
      </c>
      <c r="V22" s="40">
        <v>15200</v>
      </c>
      <c r="W22" s="40">
        <v>2940</v>
      </c>
      <c r="X22" s="40">
        <v>3774</v>
      </c>
      <c r="Y22" s="40">
        <v>21914</v>
      </c>
      <c r="Z22" s="35">
        <v>4138</v>
      </c>
      <c r="AA22" s="35">
        <v>97</v>
      </c>
      <c r="AB22" s="35">
        <v>5</v>
      </c>
      <c r="AC22" s="35">
        <v>4240</v>
      </c>
      <c r="AD22" s="36">
        <v>2940</v>
      </c>
      <c r="AE22" s="36">
        <v>95</v>
      </c>
      <c r="AF22" s="36">
        <v>151</v>
      </c>
      <c r="AG22" s="36">
        <v>3186</v>
      </c>
      <c r="AH22" s="37">
        <v>746</v>
      </c>
      <c r="AI22" s="37">
        <v>17</v>
      </c>
      <c r="AJ22" s="37">
        <v>335</v>
      </c>
      <c r="AK22" s="37">
        <v>1098</v>
      </c>
    </row>
    <row r="23" spans="1:37" s="38" customFormat="1" ht="13.2" x14ac:dyDescent="0.25">
      <c r="A23" s="34" t="s">
        <v>17</v>
      </c>
      <c r="B23" s="44">
        <v>99521</v>
      </c>
      <c r="C23" s="44">
        <v>9453</v>
      </c>
      <c r="D23" s="45">
        <v>9189</v>
      </c>
      <c r="E23" s="46">
        <v>118163</v>
      </c>
      <c r="F23" s="59">
        <v>54700</v>
      </c>
      <c r="G23" s="59">
        <v>405</v>
      </c>
      <c r="H23" s="59">
        <v>0</v>
      </c>
      <c r="I23" s="59">
        <v>55105</v>
      </c>
      <c r="J23" s="60">
        <v>26445</v>
      </c>
      <c r="K23" s="60">
        <v>6889</v>
      </c>
      <c r="L23" s="60">
        <v>4277</v>
      </c>
      <c r="M23" s="60">
        <v>37611</v>
      </c>
      <c r="N23" s="61">
        <v>10</v>
      </c>
      <c r="O23" s="61">
        <v>0</v>
      </c>
      <c r="P23" s="61">
        <v>0</v>
      </c>
      <c r="Q23" s="61">
        <v>10</v>
      </c>
      <c r="R23" s="62">
        <v>12096</v>
      </c>
      <c r="S23" s="62">
        <v>2089</v>
      </c>
      <c r="T23" s="62">
        <v>1</v>
      </c>
      <c r="U23" s="62">
        <v>14186</v>
      </c>
      <c r="V23" s="40">
        <v>1655</v>
      </c>
      <c r="W23" s="40">
        <v>0</v>
      </c>
      <c r="X23" s="40">
        <v>4762</v>
      </c>
      <c r="Y23" s="40">
        <v>6417</v>
      </c>
      <c r="Z23" s="35">
        <v>770</v>
      </c>
      <c r="AA23" s="35">
        <v>0</v>
      </c>
      <c r="AB23" s="35">
        <v>6</v>
      </c>
      <c r="AC23" s="35">
        <v>776</v>
      </c>
      <c r="AD23" s="36">
        <v>3827</v>
      </c>
      <c r="AE23" s="36">
        <v>69</v>
      </c>
      <c r="AF23" s="36">
        <v>143</v>
      </c>
      <c r="AG23" s="36">
        <v>4039</v>
      </c>
      <c r="AH23" s="37">
        <v>18</v>
      </c>
      <c r="AI23" s="37">
        <v>1</v>
      </c>
      <c r="AJ23" s="37">
        <v>0</v>
      </c>
      <c r="AK23" s="37">
        <v>19</v>
      </c>
    </row>
    <row r="24" spans="1:37" s="38" customFormat="1" ht="13.2" x14ac:dyDescent="0.25">
      <c r="A24" s="34" t="s">
        <v>18</v>
      </c>
      <c r="B24" s="44">
        <v>389277</v>
      </c>
      <c r="C24" s="44">
        <v>98063</v>
      </c>
      <c r="D24" s="45">
        <v>158595</v>
      </c>
      <c r="E24" s="46">
        <v>645935</v>
      </c>
      <c r="F24" s="59">
        <v>38590</v>
      </c>
      <c r="G24" s="59">
        <v>1855</v>
      </c>
      <c r="H24" s="59">
        <v>237</v>
      </c>
      <c r="I24" s="59">
        <v>40682</v>
      </c>
      <c r="J24" s="60">
        <v>133595</v>
      </c>
      <c r="K24" s="60">
        <v>43667</v>
      </c>
      <c r="L24" s="60">
        <v>35581</v>
      </c>
      <c r="M24" s="60">
        <v>212843</v>
      </c>
      <c r="N24" s="61">
        <v>228</v>
      </c>
      <c r="O24" s="61">
        <v>5</v>
      </c>
      <c r="P24" s="61">
        <v>6</v>
      </c>
      <c r="Q24" s="61">
        <v>239</v>
      </c>
      <c r="R24" s="62">
        <v>2221</v>
      </c>
      <c r="S24" s="62">
        <v>2269</v>
      </c>
      <c r="T24" s="62">
        <v>1663</v>
      </c>
      <c r="U24" s="62">
        <v>6153</v>
      </c>
      <c r="V24" s="40">
        <v>198533</v>
      </c>
      <c r="W24" s="40">
        <v>47871</v>
      </c>
      <c r="X24" s="40">
        <v>112099</v>
      </c>
      <c r="Y24" s="40">
        <v>358503</v>
      </c>
      <c r="Z24" s="35">
        <v>8250</v>
      </c>
      <c r="AA24" s="35">
        <v>173</v>
      </c>
      <c r="AB24" s="35">
        <v>986</v>
      </c>
      <c r="AC24" s="35">
        <v>9409</v>
      </c>
      <c r="AD24" s="36">
        <v>6397</v>
      </c>
      <c r="AE24" s="36">
        <v>2124</v>
      </c>
      <c r="AF24" s="36">
        <v>7399</v>
      </c>
      <c r="AG24" s="36">
        <v>15920</v>
      </c>
      <c r="AH24" s="37">
        <v>1463</v>
      </c>
      <c r="AI24" s="37">
        <v>99</v>
      </c>
      <c r="AJ24" s="37">
        <v>624</v>
      </c>
      <c r="AK24" s="37">
        <v>2186</v>
      </c>
    </row>
    <row r="25" spans="1:37" s="100" customFormat="1" ht="13.2" x14ac:dyDescent="0.25">
      <c r="A25" s="39" t="s">
        <v>19</v>
      </c>
      <c r="B25" s="84">
        <v>679009</v>
      </c>
      <c r="C25" s="84">
        <v>132600</v>
      </c>
      <c r="D25" s="85">
        <v>209682</v>
      </c>
      <c r="E25" s="86">
        <v>1021291</v>
      </c>
      <c r="F25" s="87">
        <v>114172</v>
      </c>
      <c r="G25" s="87">
        <v>2958</v>
      </c>
      <c r="H25" s="87">
        <v>446</v>
      </c>
      <c r="I25" s="87">
        <v>117576</v>
      </c>
      <c r="J25" s="88">
        <v>264828</v>
      </c>
      <c r="K25" s="88">
        <v>71761</v>
      </c>
      <c r="L25" s="88">
        <v>77098</v>
      </c>
      <c r="M25" s="88">
        <v>413687</v>
      </c>
      <c r="N25" s="89">
        <v>36918</v>
      </c>
      <c r="O25" s="89">
        <v>37</v>
      </c>
      <c r="P25" s="89">
        <v>58</v>
      </c>
      <c r="Q25" s="89">
        <v>37013</v>
      </c>
      <c r="R25" s="90">
        <v>19154</v>
      </c>
      <c r="S25" s="90">
        <v>4358</v>
      </c>
      <c r="T25" s="90">
        <v>1796</v>
      </c>
      <c r="U25" s="90">
        <v>25308</v>
      </c>
      <c r="V25" s="96">
        <v>215388</v>
      </c>
      <c r="W25" s="96">
        <v>50811</v>
      </c>
      <c r="X25" s="96">
        <v>120635</v>
      </c>
      <c r="Y25" s="96">
        <v>386834</v>
      </c>
      <c r="Z25" s="97">
        <v>13158</v>
      </c>
      <c r="AA25" s="97">
        <v>270</v>
      </c>
      <c r="AB25" s="97">
        <v>997</v>
      </c>
      <c r="AC25" s="97">
        <v>14425</v>
      </c>
      <c r="AD25" s="98">
        <v>13164</v>
      </c>
      <c r="AE25" s="98">
        <v>2288</v>
      </c>
      <c r="AF25" s="98">
        <v>7693</v>
      </c>
      <c r="AG25" s="98">
        <v>23145</v>
      </c>
      <c r="AH25" s="99">
        <v>2227</v>
      </c>
      <c r="AI25" s="99">
        <v>117</v>
      </c>
      <c r="AJ25" s="99">
        <v>959</v>
      </c>
      <c r="AK25" s="99">
        <v>3303</v>
      </c>
    </row>
    <row r="26" spans="1:37" s="38" customFormat="1" ht="13.2" x14ac:dyDescent="0.25">
      <c r="A26" s="34" t="s">
        <v>4</v>
      </c>
      <c r="B26" s="44">
        <v>197754</v>
      </c>
      <c r="C26" s="44">
        <v>23223</v>
      </c>
      <c r="D26" s="45">
        <v>40214</v>
      </c>
      <c r="E26" s="46">
        <v>261191</v>
      </c>
      <c r="F26" s="59">
        <v>22254</v>
      </c>
      <c r="G26" s="59">
        <v>717</v>
      </c>
      <c r="H26" s="59">
        <v>211</v>
      </c>
      <c r="I26" s="59">
        <v>23182</v>
      </c>
      <c r="J26" s="60">
        <v>108495</v>
      </c>
      <c r="K26" s="60">
        <v>21423</v>
      </c>
      <c r="L26" s="60">
        <v>36062</v>
      </c>
      <c r="M26" s="60">
        <v>165980</v>
      </c>
      <c r="N26" s="61">
        <v>39609</v>
      </c>
      <c r="O26" s="61">
        <v>29</v>
      </c>
      <c r="P26" s="61">
        <v>52</v>
      </c>
      <c r="Q26" s="61">
        <v>39690</v>
      </c>
      <c r="R26" s="62">
        <v>4915</v>
      </c>
      <c r="S26" s="62">
        <v>0</v>
      </c>
      <c r="T26" s="62">
        <v>132</v>
      </c>
      <c r="U26" s="62">
        <v>5047</v>
      </c>
      <c r="V26" s="40">
        <v>15061</v>
      </c>
      <c r="W26" s="40">
        <v>860</v>
      </c>
      <c r="X26" s="40">
        <v>3044</v>
      </c>
      <c r="Y26" s="40">
        <v>18965</v>
      </c>
      <c r="Z26" s="35">
        <v>3775</v>
      </c>
      <c r="AA26" s="35">
        <v>97</v>
      </c>
      <c r="AB26" s="35">
        <v>34</v>
      </c>
      <c r="AC26" s="35">
        <v>3906</v>
      </c>
      <c r="AD26" s="36">
        <v>2944</v>
      </c>
      <c r="AE26" s="36">
        <v>79</v>
      </c>
      <c r="AF26" s="36">
        <v>149</v>
      </c>
      <c r="AG26" s="36">
        <v>3172</v>
      </c>
      <c r="AH26" s="37">
        <v>701</v>
      </c>
      <c r="AI26" s="37">
        <v>18</v>
      </c>
      <c r="AJ26" s="37">
        <v>530</v>
      </c>
      <c r="AK26" s="37">
        <v>1249</v>
      </c>
    </row>
    <row r="27" spans="1:37" s="38" customFormat="1" ht="13.2" x14ac:dyDescent="0.25">
      <c r="A27" s="34" t="s">
        <v>20</v>
      </c>
      <c r="B27" s="44">
        <v>110984</v>
      </c>
      <c r="C27" s="44">
        <v>10403</v>
      </c>
      <c r="D27" s="45">
        <v>9433</v>
      </c>
      <c r="E27" s="46">
        <v>130820</v>
      </c>
      <c r="F27" s="59">
        <v>65678</v>
      </c>
      <c r="G27" s="59">
        <v>249</v>
      </c>
      <c r="H27" s="59">
        <v>0</v>
      </c>
      <c r="I27" s="59">
        <v>65927</v>
      </c>
      <c r="J27" s="60">
        <v>27665</v>
      </c>
      <c r="K27" s="60">
        <v>7782</v>
      </c>
      <c r="L27" s="60">
        <v>4522</v>
      </c>
      <c r="M27" s="60">
        <v>39969</v>
      </c>
      <c r="N27" s="61">
        <v>10</v>
      </c>
      <c r="O27" s="61">
        <v>0</v>
      </c>
      <c r="P27" s="61">
        <v>0</v>
      </c>
      <c r="Q27" s="61">
        <v>10</v>
      </c>
      <c r="R27" s="62">
        <v>11420</v>
      </c>
      <c r="S27" s="62">
        <v>2301</v>
      </c>
      <c r="T27" s="62">
        <v>0</v>
      </c>
      <c r="U27" s="62">
        <v>13721</v>
      </c>
      <c r="V27" s="40">
        <v>1665</v>
      </c>
      <c r="W27" s="40">
        <v>0</v>
      </c>
      <c r="X27" s="40">
        <v>4762</v>
      </c>
      <c r="Y27" s="40">
        <v>6427</v>
      </c>
      <c r="Z27" s="35">
        <v>737</v>
      </c>
      <c r="AA27" s="35">
        <v>0</v>
      </c>
      <c r="AB27" s="35">
        <v>6</v>
      </c>
      <c r="AC27" s="35">
        <v>743</v>
      </c>
      <c r="AD27" s="36">
        <v>3790</v>
      </c>
      <c r="AE27" s="36">
        <v>70</v>
      </c>
      <c r="AF27" s="36">
        <v>143</v>
      </c>
      <c r="AG27" s="36">
        <v>4003</v>
      </c>
      <c r="AH27" s="37">
        <v>19</v>
      </c>
      <c r="AI27" s="37">
        <v>1</v>
      </c>
      <c r="AJ27" s="37">
        <v>0</v>
      </c>
      <c r="AK27" s="37">
        <v>20</v>
      </c>
    </row>
    <row r="28" spans="1:37" s="38" customFormat="1" ht="13.2" x14ac:dyDescent="0.25">
      <c r="A28" s="34" t="s">
        <v>21</v>
      </c>
      <c r="B28" s="44">
        <v>402534</v>
      </c>
      <c r="C28" s="44">
        <v>100215</v>
      </c>
      <c r="D28" s="45">
        <v>159771</v>
      </c>
      <c r="E28" s="46">
        <v>662520</v>
      </c>
      <c r="F28" s="59">
        <v>42190</v>
      </c>
      <c r="G28" s="59">
        <v>1828</v>
      </c>
      <c r="H28" s="59">
        <v>232</v>
      </c>
      <c r="I28" s="59">
        <v>44250</v>
      </c>
      <c r="J28" s="60">
        <v>138814</v>
      </c>
      <c r="K28" s="60">
        <v>42729</v>
      </c>
      <c r="L28" s="60">
        <v>35775</v>
      </c>
      <c r="M28" s="60">
        <v>217318</v>
      </c>
      <c r="N28" s="61">
        <v>218</v>
      </c>
      <c r="O28" s="61">
        <v>4</v>
      </c>
      <c r="P28" s="61">
        <v>6</v>
      </c>
      <c r="Q28" s="61">
        <v>228</v>
      </c>
      <c r="R28" s="62">
        <v>2224</v>
      </c>
      <c r="S28" s="62">
        <v>2252</v>
      </c>
      <c r="T28" s="62">
        <v>1897</v>
      </c>
      <c r="U28" s="62">
        <v>6373</v>
      </c>
      <c r="V28" s="40">
        <v>201168</v>
      </c>
      <c r="W28" s="40">
        <v>51000</v>
      </c>
      <c r="X28" s="40">
        <v>112920</v>
      </c>
      <c r="Y28" s="40">
        <v>365088</v>
      </c>
      <c r="Z28" s="35">
        <v>10940</v>
      </c>
      <c r="AA28" s="35">
        <v>147</v>
      </c>
      <c r="AB28" s="35">
        <v>1019</v>
      </c>
      <c r="AC28" s="35">
        <v>12106</v>
      </c>
      <c r="AD28" s="36">
        <v>5820</v>
      </c>
      <c r="AE28" s="36">
        <v>2158</v>
      </c>
      <c r="AF28" s="36">
        <v>7307</v>
      </c>
      <c r="AG28" s="36">
        <v>15285</v>
      </c>
      <c r="AH28" s="37">
        <v>1160</v>
      </c>
      <c r="AI28" s="37">
        <v>97</v>
      </c>
      <c r="AJ28" s="37">
        <v>615</v>
      </c>
      <c r="AK28" s="37">
        <v>1872</v>
      </c>
    </row>
    <row r="29" spans="1:37" s="100" customFormat="1" ht="13.2" x14ac:dyDescent="0.25">
      <c r="A29" s="39" t="s">
        <v>22</v>
      </c>
      <c r="B29" s="84">
        <v>711272</v>
      </c>
      <c r="C29" s="84">
        <v>133841</v>
      </c>
      <c r="D29" s="85">
        <v>209418</v>
      </c>
      <c r="E29" s="86">
        <v>1054531</v>
      </c>
      <c r="F29" s="87">
        <v>130122</v>
      </c>
      <c r="G29" s="87">
        <v>2794</v>
      </c>
      <c r="H29" s="87">
        <v>443</v>
      </c>
      <c r="I29" s="87">
        <v>133359</v>
      </c>
      <c r="J29" s="88">
        <v>274974</v>
      </c>
      <c r="K29" s="88">
        <v>71934</v>
      </c>
      <c r="L29" s="88">
        <v>76359</v>
      </c>
      <c r="M29" s="88">
        <v>423267</v>
      </c>
      <c r="N29" s="89">
        <v>39837</v>
      </c>
      <c r="O29" s="89">
        <v>33</v>
      </c>
      <c r="P29" s="89">
        <v>58</v>
      </c>
      <c r="Q29" s="89">
        <v>39928</v>
      </c>
      <c r="R29" s="90">
        <v>18559</v>
      </c>
      <c r="S29" s="90">
        <v>4553</v>
      </c>
      <c r="T29" s="90">
        <v>2029</v>
      </c>
      <c r="U29" s="90">
        <v>25141</v>
      </c>
      <c r="V29" s="96">
        <v>217894</v>
      </c>
      <c r="W29" s="96">
        <v>51860</v>
      </c>
      <c r="X29" s="96">
        <v>120726</v>
      </c>
      <c r="Y29" s="96">
        <v>390480</v>
      </c>
      <c r="Z29" s="97">
        <v>15452</v>
      </c>
      <c r="AA29" s="97">
        <v>244</v>
      </c>
      <c r="AB29" s="97">
        <v>1059</v>
      </c>
      <c r="AC29" s="97">
        <v>16755</v>
      </c>
      <c r="AD29" s="98">
        <v>12554</v>
      </c>
      <c r="AE29" s="98">
        <v>2307</v>
      </c>
      <c r="AF29" s="98">
        <v>7599</v>
      </c>
      <c r="AG29" s="98">
        <v>22460</v>
      </c>
      <c r="AH29" s="99">
        <v>1880</v>
      </c>
      <c r="AI29" s="99">
        <v>116</v>
      </c>
      <c r="AJ29" s="99">
        <v>1145</v>
      </c>
      <c r="AK29" s="99">
        <v>3141</v>
      </c>
    </row>
    <row r="30" spans="1:37" s="38" customFormat="1" ht="13.2" x14ac:dyDescent="0.25">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ht="13.2" x14ac:dyDescent="0.25">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ht="13.2" x14ac:dyDescent="0.25">
      <c r="A32" s="34" t="s">
        <v>24</v>
      </c>
      <c r="B32" s="44">
        <v>981263</v>
      </c>
      <c r="C32" s="44">
        <v>172550</v>
      </c>
      <c r="D32" s="44">
        <v>380737</v>
      </c>
      <c r="E32" s="46">
        <v>1534550</v>
      </c>
      <c r="F32" s="59">
        <v>91854</v>
      </c>
      <c r="G32" s="59">
        <v>3948</v>
      </c>
      <c r="H32" s="59">
        <v>3391</v>
      </c>
      <c r="I32" s="59">
        <v>99193</v>
      </c>
      <c r="J32" s="60">
        <v>329325</v>
      </c>
      <c r="K32" s="60">
        <v>66849</v>
      </c>
      <c r="L32" s="60">
        <v>82248</v>
      </c>
      <c r="M32" s="60">
        <v>478422</v>
      </c>
      <c r="N32" s="61">
        <v>36652</v>
      </c>
      <c r="O32" s="61">
        <v>121</v>
      </c>
      <c r="P32" s="61">
        <v>875</v>
      </c>
      <c r="Q32" s="61">
        <v>37648</v>
      </c>
      <c r="R32" s="62">
        <v>21446</v>
      </c>
      <c r="S32" s="62">
        <v>11803</v>
      </c>
      <c r="T32" s="62">
        <v>9879</v>
      </c>
      <c r="U32" s="62">
        <v>43128</v>
      </c>
      <c r="V32" s="40">
        <v>383949</v>
      </c>
      <c r="W32" s="40">
        <v>75630</v>
      </c>
      <c r="X32" s="40">
        <v>217427</v>
      </c>
      <c r="Y32" s="40">
        <v>677006</v>
      </c>
      <c r="Z32" s="35">
        <v>75900</v>
      </c>
      <c r="AA32" s="35">
        <v>7068</v>
      </c>
      <c r="AB32" s="35">
        <v>21287</v>
      </c>
      <c r="AC32" s="35">
        <v>104255</v>
      </c>
      <c r="AD32" s="36">
        <v>30426</v>
      </c>
      <c r="AE32" s="36">
        <v>6440</v>
      </c>
      <c r="AF32" s="36">
        <v>43005</v>
      </c>
      <c r="AG32" s="36">
        <v>79871</v>
      </c>
      <c r="AH32" s="37">
        <v>11711</v>
      </c>
      <c r="AI32" s="37">
        <v>691</v>
      </c>
      <c r="AJ32" s="37">
        <v>2625</v>
      </c>
      <c r="AK32" s="37">
        <v>15027</v>
      </c>
    </row>
    <row r="33" spans="1:37" s="38" customFormat="1" ht="13.2" x14ac:dyDescent="0.25">
      <c r="A33" s="34" t="s">
        <v>52</v>
      </c>
      <c r="B33" s="44">
        <v>192060</v>
      </c>
      <c r="C33" s="44">
        <v>37411</v>
      </c>
      <c r="D33" s="44">
        <v>137734</v>
      </c>
      <c r="E33" s="46">
        <v>367205</v>
      </c>
      <c r="F33" s="59">
        <v>33560</v>
      </c>
      <c r="G33" s="59">
        <v>1851</v>
      </c>
      <c r="H33" s="59">
        <v>2144</v>
      </c>
      <c r="I33" s="59">
        <v>37555</v>
      </c>
      <c r="J33" s="60">
        <v>39270</v>
      </c>
      <c r="K33" s="60">
        <v>12610</v>
      </c>
      <c r="L33" s="60">
        <v>32603</v>
      </c>
      <c r="M33" s="60">
        <v>84483</v>
      </c>
      <c r="N33" s="61">
        <v>8059</v>
      </c>
      <c r="O33" s="61">
        <v>142</v>
      </c>
      <c r="P33" s="61">
        <v>474</v>
      </c>
      <c r="Q33" s="61">
        <v>8675</v>
      </c>
      <c r="R33" s="62">
        <v>6264</v>
      </c>
      <c r="S33" s="62">
        <v>4863</v>
      </c>
      <c r="T33" s="62">
        <v>10058</v>
      </c>
      <c r="U33" s="62">
        <v>21185</v>
      </c>
      <c r="V33" s="40">
        <v>31978</v>
      </c>
      <c r="W33" s="40">
        <v>8063</v>
      </c>
      <c r="X33" s="40">
        <v>26671</v>
      </c>
      <c r="Y33" s="40">
        <v>66712</v>
      </c>
      <c r="Z33" s="35">
        <v>25485</v>
      </c>
      <c r="AA33" s="35">
        <v>1117</v>
      </c>
      <c r="AB33" s="35">
        <v>8912</v>
      </c>
      <c r="AC33" s="35">
        <v>35514</v>
      </c>
      <c r="AD33" s="36">
        <v>36776</v>
      </c>
      <c r="AE33" s="36">
        <v>7079</v>
      </c>
      <c r="AF33" s="36">
        <v>49943</v>
      </c>
      <c r="AG33" s="36">
        <v>93798</v>
      </c>
      <c r="AH33" s="37">
        <v>10668</v>
      </c>
      <c r="AI33" s="37">
        <v>1686</v>
      </c>
      <c r="AJ33" s="37">
        <v>6929</v>
      </c>
      <c r="AK33" s="37">
        <v>19283</v>
      </c>
    </row>
    <row r="34" spans="1:37" s="38" customFormat="1" ht="13.2" x14ac:dyDescent="0.25">
      <c r="A34" s="34" t="s">
        <v>25</v>
      </c>
      <c r="B34" s="44">
        <v>46732</v>
      </c>
      <c r="C34" s="44">
        <v>4242</v>
      </c>
      <c r="D34" s="44">
        <v>9056</v>
      </c>
      <c r="E34" s="46">
        <v>60030</v>
      </c>
      <c r="F34" s="59">
        <v>6309</v>
      </c>
      <c r="G34" s="59">
        <v>188</v>
      </c>
      <c r="H34" s="59">
        <v>98</v>
      </c>
      <c r="I34" s="59">
        <v>6595</v>
      </c>
      <c r="J34" s="60">
        <v>6668</v>
      </c>
      <c r="K34" s="60">
        <v>765</v>
      </c>
      <c r="L34" s="60">
        <v>1341</v>
      </c>
      <c r="M34" s="60">
        <v>8774</v>
      </c>
      <c r="N34" s="61">
        <v>8473</v>
      </c>
      <c r="O34" s="61">
        <v>1339</v>
      </c>
      <c r="P34" s="61">
        <v>142</v>
      </c>
      <c r="Q34" s="61">
        <v>9954</v>
      </c>
      <c r="R34" s="62">
        <v>853</v>
      </c>
      <c r="S34" s="62">
        <v>143</v>
      </c>
      <c r="T34" s="62">
        <v>416</v>
      </c>
      <c r="U34" s="62">
        <v>1412</v>
      </c>
      <c r="V34" s="40">
        <v>6770</v>
      </c>
      <c r="W34" s="40">
        <v>804</v>
      </c>
      <c r="X34" s="40">
        <v>1000</v>
      </c>
      <c r="Y34" s="40">
        <v>8574</v>
      </c>
      <c r="Z34" s="35">
        <v>7545</v>
      </c>
      <c r="AA34" s="35">
        <v>65</v>
      </c>
      <c r="AB34" s="35">
        <v>538</v>
      </c>
      <c r="AC34" s="35">
        <v>8148</v>
      </c>
      <c r="AD34" s="36">
        <v>8791</v>
      </c>
      <c r="AE34" s="36">
        <v>854</v>
      </c>
      <c r="AF34" s="36">
        <v>5398</v>
      </c>
      <c r="AG34" s="36">
        <v>15043</v>
      </c>
      <c r="AH34" s="37">
        <v>1323</v>
      </c>
      <c r="AI34" s="37">
        <v>84</v>
      </c>
      <c r="AJ34" s="37">
        <v>123</v>
      </c>
      <c r="AK34" s="37">
        <v>1530</v>
      </c>
    </row>
    <row r="35" spans="1:37" s="38" customFormat="1" ht="13.2" x14ac:dyDescent="0.25">
      <c r="A35" s="34" t="s">
        <v>26</v>
      </c>
      <c r="B35" s="44">
        <v>9151</v>
      </c>
      <c r="C35" s="44">
        <v>1034</v>
      </c>
      <c r="D35" s="44">
        <v>2748</v>
      </c>
      <c r="E35" s="46">
        <v>12933</v>
      </c>
      <c r="F35" s="59">
        <v>2793</v>
      </c>
      <c r="G35" s="59">
        <v>95</v>
      </c>
      <c r="H35" s="59">
        <v>23</v>
      </c>
      <c r="I35" s="59">
        <v>2911</v>
      </c>
      <c r="J35" s="60">
        <v>2917</v>
      </c>
      <c r="K35" s="60">
        <v>544</v>
      </c>
      <c r="L35" s="60">
        <v>130</v>
      </c>
      <c r="M35" s="60">
        <v>3591</v>
      </c>
      <c r="N35" s="61">
        <v>1</v>
      </c>
      <c r="O35" s="61">
        <v>0</v>
      </c>
      <c r="P35" s="61">
        <v>0</v>
      </c>
      <c r="Q35" s="61">
        <v>1</v>
      </c>
      <c r="R35" s="62">
        <v>126</v>
      </c>
      <c r="S35" s="62">
        <v>202</v>
      </c>
      <c r="T35" s="62">
        <v>0</v>
      </c>
      <c r="U35" s="62">
        <v>328</v>
      </c>
      <c r="V35" s="40">
        <v>1030</v>
      </c>
      <c r="W35" s="40">
        <v>150</v>
      </c>
      <c r="X35" s="40">
        <v>2063</v>
      </c>
      <c r="Y35" s="40">
        <v>3243</v>
      </c>
      <c r="Z35" s="35">
        <v>457</v>
      </c>
      <c r="AA35" s="35">
        <v>0</v>
      </c>
      <c r="AB35" s="35">
        <v>105</v>
      </c>
      <c r="AC35" s="35">
        <v>562</v>
      </c>
      <c r="AD35" s="36">
        <v>1648</v>
      </c>
      <c r="AE35" s="36">
        <v>40</v>
      </c>
      <c r="AF35" s="36">
        <v>374</v>
      </c>
      <c r="AG35" s="36">
        <v>2062</v>
      </c>
      <c r="AH35" s="37">
        <v>179</v>
      </c>
      <c r="AI35" s="37">
        <v>3</v>
      </c>
      <c r="AJ35" s="37">
        <v>53</v>
      </c>
      <c r="AK35" s="37">
        <v>235</v>
      </c>
    </row>
    <row r="36" spans="1:37" s="38" customFormat="1" ht="13.2" x14ac:dyDescent="0.25">
      <c r="A36" s="34" t="s">
        <v>27</v>
      </c>
      <c r="B36" s="44">
        <v>28051</v>
      </c>
      <c r="C36" s="44">
        <v>5916</v>
      </c>
      <c r="D36" s="44">
        <v>30466</v>
      </c>
      <c r="E36" s="46">
        <v>64433</v>
      </c>
      <c r="F36" s="59">
        <v>6412</v>
      </c>
      <c r="G36" s="59">
        <v>311</v>
      </c>
      <c r="H36" s="59">
        <v>100</v>
      </c>
      <c r="I36" s="59">
        <v>6823</v>
      </c>
      <c r="J36" s="60">
        <v>5346</v>
      </c>
      <c r="K36" s="60">
        <v>2470</v>
      </c>
      <c r="L36" s="60">
        <v>5503</v>
      </c>
      <c r="M36" s="60">
        <v>13319</v>
      </c>
      <c r="N36" s="61">
        <v>55</v>
      </c>
      <c r="O36" s="61">
        <v>21</v>
      </c>
      <c r="P36" s="61">
        <v>15</v>
      </c>
      <c r="Q36" s="61">
        <v>91</v>
      </c>
      <c r="R36" s="62">
        <v>314</v>
      </c>
      <c r="S36" s="62">
        <v>251</v>
      </c>
      <c r="T36" s="62">
        <v>1368</v>
      </c>
      <c r="U36" s="62">
        <v>1933</v>
      </c>
      <c r="V36" s="40">
        <v>6790</v>
      </c>
      <c r="W36" s="40">
        <v>1639</v>
      </c>
      <c r="X36" s="40">
        <v>9067</v>
      </c>
      <c r="Y36" s="40">
        <v>17496</v>
      </c>
      <c r="Z36" s="35">
        <v>4439</v>
      </c>
      <c r="AA36" s="35">
        <v>122</v>
      </c>
      <c r="AB36" s="35">
        <v>1263</v>
      </c>
      <c r="AC36" s="35">
        <v>5824</v>
      </c>
      <c r="AD36" s="36">
        <v>3611</v>
      </c>
      <c r="AE36" s="36">
        <v>863</v>
      </c>
      <c r="AF36" s="36">
        <v>12083</v>
      </c>
      <c r="AG36" s="36">
        <v>16557</v>
      </c>
      <c r="AH36" s="37">
        <v>1084</v>
      </c>
      <c r="AI36" s="37">
        <v>239</v>
      </c>
      <c r="AJ36" s="37">
        <v>1067</v>
      </c>
      <c r="AK36" s="37">
        <v>2390</v>
      </c>
    </row>
    <row r="37" spans="1:37" s="38" customFormat="1" ht="13.2" x14ac:dyDescent="0.25">
      <c r="A37" s="34" t="s">
        <v>28</v>
      </c>
      <c r="B37" s="44">
        <v>5763</v>
      </c>
      <c r="C37" s="44">
        <v>2488</v>
      </c>
      <c r="D37" s="44">
        <v>3723</v>
      </c>
      <c r="E37" s="46">
        <v>11974</v>
      </c>
      <c r="F37" s="59">
        <v>849</v>
      </c>
      <c r="G37" s="59">
        <v>125</v>
      </c>
      <c r="H37" s="59">
        <v>268</v>
      </c>
      <c r="I37" s="59">
        <v>1242</v>
      </c>
      <c r="J37" s="60">
        <v>836</v>
      </c>
      <c r="K37" s="60">
        <v>254</v>
      </c>
      <c r="L37" s="60">
        <v>651</v>
      </c>
      <c r="M37" s="60">
        <v>1741</v>
      </c>
      <c r="N37" s="61">
        <v>44</v>
      </c>
      <c r="O37" s="61">
        <v>1</v>
      </c>
      <c r="P37" s="61">
        <v>0</v>
      </c>
      <c r="Q37" s="61">
        <v>45</v>
      </c>
      <c r="R37" s="62">
        <v>516</v>
      </c>
      <c r="S37" s="62">
        <v>1389</v>
      </c>
      <c r="T37" s="62">
        <v>853</v>
      </c>
      <c r="U37" s="62">
        <v>2758</v>
      </c>
      <c r="V37" s="40">
        <v>497</v>
      </c>
      <c r="W37" s="40">
        <v>113</v>
      </c>
      <c r="X37" s="40">
        <v>295</v>
      </c>
      <c r="Y37" s="40">
        <v>905</v>
      </c>
      <c r="Z37" s="35">
        <v>2165</v>
      </c>
      <c r="AA37" s="35">
        <v>34</v>
      </c>
      <c r="AB37" s="35">
        <v>190</v>
      </c>
      <c r="AC37" s="35">
        <v>2389</v>
      </c>
      <c r="AD37" s="36">
        <v>619</v>
      </c>
      <c r="AE37" s="36">
        <v>316</v>
      </c>
      <c r="AF37" s="36">
        <v>954</v>
      </c>
      <c r="AG37" s="36">
        <v>1889</v>
      </c>
      <c r="AH37" s="37">
        <v>237</v>
      </c>
      <c r="AI37" s="37">
        <v>256</v>
      </c>
      <c r="AJ37" s="37">
        <v>512</v>
      </c>
      <c r="AK37" s="37">
        <v>1005</v>
      </c>
    </row>
    <row r="38" spans="1:37" s="38" customFormat="1" ht="13.2" x14ac:dyDescent="0.25">
      <c r="A38" s="34" t="s">
        <v>29</v>
      </c>
      <c r="B38" s="44">
        <v>57347</v>
      </c>
      <c r="C38" s="44">
        <v>5414</v>
      </c>
      <c r="D38" s="44">
        <v>11569</v>
      </c>
      <c r="E38" s="46">
        <v>74330</v>
      </c>
      <c r="F38" s="59">
        <v>10204</v>
      </c>
      <c r="G38" s="59">
        <v>487</v>
      </c>
      <c r="H38" s="59">
        <v>143</v>
      </c>
      <c r="I38" s="59">
        <v>10834</v>
      </c>
      <c r="J38" s="60">
        <v>11565</v>
      </c>
      <c r="K38" s="60">
        <v>2037</v>
      </c>
      <c r="L38" s="60">
        <v>3124</v>
      </c>
      <c r="M38" s="60">
        <v>16726</v>
      </c>
      <c r="N38" s="61">
        <v>7946</v>
      </c>
      <c r="O38" s="61">
        <v>709</v>
      </c>
      <c r="P38" s="61">
        <v>106</v>
      </c>
      <c r="Q38" s="61">
        <v>8761</v>
      </c>
      <c r="R38" s="62">
        <v>976</v>
      </c>
      <c r="S38" s="62">
        <v>164</v>
      </c>
      <c r="T38" s="62">
        <v>897</v>
      </c>
      <c r="U38" s="62">
        <v>2037</v>
      </c>
      <c r="V38" s="40">
        <v>7959</v>
      </c>
      <c r="W38" s="40">
        <v>777</v>
      </c>
      <c r="X38" s="40">
        <v>1716</v>
      </c>
      <c r="Y38" s="40">
        <v>10452</v>
      </c>
      <c r="Z38" s="35">
        <v>13221</v>
      </c>
      <c r="AA38" s="35">
        <v>395</v>
      </c>
      <c r="AB38" s="35">
        <v>1716</v>
      </c>
      <c r="AC38" s="35">
        <v>15332</v>
      </c>
      <c r="AD38" s="36">
        <v>3352</v>
      </c>
      <c r="AE38" s="36">
        <v>583</v>
      </c>
      <c r="AF38" s="36">
        <v>3472</v>
      </c>
      <c r="AG38" s="36">
        <v>7407</v>
      </c>
      <c r="AH38" s="37">
        <v>2124</v>
      </c>
      <c r="AI38" s="37">
        <v>262</v>
      </c>
      <c r="AJ38" s="37">
        <v>395</v>
      </c>
      <c r="AK38" s="37">
        <v>2781</v>
      </c>
    </row>
    <row r="39" spans="1:37" s="38" customFormat="1" ht="13.2" x14ac:dyDescent="0.25">
      <c r="A39" s="34" t="s">
        <v>57</v>
      </c>
      <c r="B39" s="44">
        <v>30527</v>
      </c>
      <c r="C39" s="44">
        <v>1490</v>
      </c>
      <c r="D39" s="44">
        <v>4581</v>
      </c>
      <c r="E39" s="46">
        <v>36598</v>
      </c>
      <c r="F39" s="59">
        <v>3627</v>
      </c>
      <c r="G39" s="59">
        <v>73</v>
      </c>
      <c r="H39" s="59">
        <v>13</v>
      </c>
      <c r="I39" s="59">
        <v>3713</v>
      </c>
      <c r="J39" s="60">
        <v>9084</v>
      </c>
      <c r="K39" s="60">
        <v>590</v>
      </c>
      <c r="L39" s="60">
        <v>251</v>
      </c>
      <c r="M39" s="60">
        <v>9925</v>
      </c>
      <c r="N39" s="61">
        <v>1821</v>
      </c>
      <c r="O39" s="61">
        <v>33</v>
      </c>
      <c r="P39" s="61">
        <v>39</v>
      </c>
      <c r="Q39" s="61">
        <v>1893</v>
      </c>
      <c r="R39" s="62">
        <v>343</v>
      </c>
      <c r="S39" s="62">
        <v>54</v>
      </c>
      <c r="T39" s="62">
        <v>0</v>
      </c>
      <c r="U39" s="62">
        <v>397</v>
      </c>
      <c r="V39" s="40">
        <v>3741</v>
      </c>
      <c r="W39" s="40">
        <v>644</v>
      </c>
      <c r="X39" s="40">
        <v>1723</v>
      </c>
      <c r="Y39" s="40">
        <v>6108</v>
      </c>
      <c r="Z39" s="35">
        <v>1794</v>
      </c>
      <c r="AA39" s="35">
        <v>34</v>
      </c>
      <c r="AB39" s="35">
        <v>362</v>
      </c>
      <c r="AC39" s="35">
        <v>2190</v>
      </c>
      <c r="AD39" s="36">
        <v>9496</v>
      </c>
      <c r="AE39" s="36">
        <v>48</v>
      </c>
      <c r="AF39" s="36">
        <v>1960</v>
      </c>
      <c r="AG39" s="36">
        <v>11504</v>
      </c>
      <c r="AH39" s="37">
        <v>621</v>
      </c>
      <c r="AI39" s="37">
        <v>14</v>
      </c>
      <c r="AJ39" s="37">
        <v>233</v>
      </c>
      <c r="AK39" s="37">
        <v>868</v>
      </c>
    </row>
    <row r="40" spans="1:37" s="38" customFormat="1" ht="13.2" x14ac:dyDescent="0.25">
      <c r="A40" s="34" t="s">
        <v>30</v>
      </c>
      <c r="B40" s="44">
        <v>226553</v>
      </c>
      <c r="C40" s="44">
        <v>31727</v>
      </c>
      <c r="D40" s="44">
        <v>110293</v>
      </c>
      <c r="E40" s="46">
        <v>368573</v>
      </c>
      <c r="F40" s="59">
        <v>33666</v>
      </c>
      <c r="G40" s="59">
        <v>2550</v>
      </c>
      <c r="H40" s="59">
        <v>2765</v>
      </c>
      <c r="I40" s="59">
        <v>38981</v>
      </c>
      <c r="J40" s="60">
        <v>58567</v>
      </c>
      <c r="K40" s="60">
        <v>12329</v>
      </c>
      <c r="L40" s="60">
        <v>25918</v>
      </c>
      <c r="M40" s="60">
        <v>96814</v>
      </c>
      <c r="N40" s="61">
        <v>9653</v>
      </c>
      <c r="O40" s="61">
        <v>656</v>
      </c>
      <c r="P40" s="61">
        <v>386</v>
      </c>
      <c r="Q40" s="61">
        <v>10695</v>
      </c>
      <c r="R40" s="62">
        <v>6074</v>
      </c>
      <c r="S40" s="62">
        <v>2109</v>
      </c>
      <c r="T40" s="62">
        <v>5404</v>
      </c>
      <c r="U40" s="62">
        <v>13587</v>
      </c>
      <c r="V40" s="40">
        <v>38183</v>
      </c>
      <c r="W40" s="40">
        <v>4892</v>
      </c>
      <c r="X40" s="40">
        <v>27945</v>
      </c>
      <c r="Y40" s="40">
        <v>71020</v>
      </c>
      <c r="Z40" s="35">
        <v>32018</v>
      </c>
      <c r="AA40" s="35">
        <v>1853</v>
      </c>
      <c r="AB40" s="35">
        <v>10047</v>
      </c>
      <c r="AC40" s="35">
        <v>43918</v>
      </c>
      <c r="AD40" s="36">
        <v>37773</v>
      </c>
      <c r="AE40" s="36">
        <v>5271</v>
      </c>
      <c r="AF40" s="36">
        <v>32405</v>
      </c>
      <c r="AG40" s="36">
        <v>75449</v>
      </c>
      <c r="AH40" s="37">
        <v>10619</v>
      </c>
      <c r="AI40" s="37">
        <v>2067</v>
      </c>
      <c r="AJ40" s="37">
        <v>5423</v>
      </c>
      <c r="AK40" s="37">
        <v>18109</v>
      </c>
    </row>
    <row r="41" spans="1:37" s="100" customFormat="1" ht="13.2" x14ac:dyDescent="0.25">
      <c r="A41" s="39" t="s">
        <v>31</v>
      </c>
      <c r="B41" s="84">
        <v>1577447</v>
      </c>
      <c r="C41" s="84">
        <v>262272</v>
      </c>
      <c r="D41" s="84">
        <v>690907</v>
      </c>
      <c r="E41" s="86">
        <v>2530626</v>
      </c>
      <c r="F41" s="87">
        <v>189274</v>
      </c>
      <c r="G41" s="87">
        <v>9628</v>
      </c>
      <c r="H41" s="87">
        <v>8945</v>
      </c>
      <c r="I41" s="87">
        <v>207847</v>
      </c>
      <c r="J41" s="88">
        <v>463578</v>
      </c>
      <c r="K41" s="88">
        <v>98448</v>
      </c>
      <c r="L41" s="88">
        <v>151769</v>
      </c>
      <c r="M41" s="88">
        <v>713795</v>
      </c>
      <c r="N41" s="89">
        <v>72704</v>
      </c>
      <c r="O41" s="89">
        <v>3022</v>
      </c>
      <c r="P41" s="89">
        <v>2037</v>
      </c>
      <c r="Q41" s="89">
        <v>77763</v>
      </c>
      <c r="R41" s="90">
        <v>36912</v>
      </c>
      <c r="S41" s="90">
        <v>20978</v>
      </c>
      <c r="T41" s="90">
        <v>28875</v>
      </c>
      <c r="U41" s="90">
        <v>86765</v>
      </c>
      <c r="V41" s="96">
        <v>480897</v>
      </c>
      <c r="W41" s="96">
        <v>92712</v>
      </c>
      <c r="X41" s="96">
        <v>287907</v>
      </c>
      <c r="Y41" s="96">
        <v>861516</v>
      </c>
      <c r="Z41" s="97">
        <v>163024</v>
      </c>
      <c r="AA41" s="97">
        <v>10688</v>
      </c>
      <c r="AB41" s="97">
        <v>44420</v>
      </c>
      <c r="AC41" s="97">
        <v>218132</v>
      </c>
      <c r="AD41" s="98">
        <v>132492</v>
      </c>
      <c r="AE41" s="98">
        <v>21494</v>
      </c>
      <c r="AF41" s="98">
        <v>149594</v>
      </c>
      <c r="AG41" s="98">
        <v>303580</v>
      </c>
      <c r="AH41" s="99">
        <v>38566</v>
      </c>
      <c r="AI41" s="99">
        <v>5302</v>
      </c>
      <c r="AJ41" s="99">
        <v>17360</v>
      </c>
      <c r="AK41" s="99">
        <v>61228</v>
      </c>
    </row>
    <row r="42" spans="1:37" s="38" customFormat="1" ht="13.2" x14ac:dyDescent="0.25">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ht="13.2" x14ac:dyDescent="0.25">
      <c r="A43" s="39" t="s">
        <v>32</v>
      </c>
      <c r="B43" s="44">
        <v>121299</v>
      </c>
      <c r="C43" s="44">
        <v>14260</v>
      </c>
      <c r="D43" s="45">
        <v>61542</v>
      </c>
      <c r="E43" s="46">
        <v>197101</v>
      </c>
      <c r="F43" s="59">
        <v>58675</v>
      </c>
      <c r="G43" s="59">
        <v>5</v>
      </c>
      <c r="H43" s="59">
        <v>2353</v>
      </c>
      <c r="I43" s="59">
        <v>61033</v>
      </c>
      <c r="J43" s="60">
        <v>19243</v>
      </c>
      <c r="K43" s="60">
        <v>5810</v>
      </c>
      <c r="L43" s="60">
        <v>16211</v>
      </c>
      <c r="M43" s="60">
        <v>41264</v>
      </c>
      <c r="N43" s="61">
        <v>8590</v>
      </c>
      <c r="O43" s="61">
        <v>1891</v>
      </c>
      <c r="P43" s="61">
        <v>1014</v>
      </c>
      <c r="Q43" s="61">
        <v>11495</v>
      </c>
      <c r="R43" s="62">
        <v>-28</v>
      </c>
      <c r="S43" s="62">
        <v>-203</v>
      </c>
      <c r="T43" s="62">
        <v>2019</v>
      </c>
      <c r="U43" s="62">
        <v>1788</v>
      </c>
      <c r="V43" s="40">
        <v>17099</v>
      </c>
      <c r="W43" s="40">
        <v>2858</v>
      </c>
      <c r="X43" s="40">
        <v>20907</v>
      </c>
      <c r="Y43" s="40">
        <v>40864</v>
      </c>
      <c r="Z43" s="35">
        <v>6300</v>
      </c>
      <c r="AA43" s="35">
        <v>858</v>
      </c>
      <c r="AB43" s="35">
        <v>1385</v>
      </c>
      <c r="AC43" s="35">
        <v>8543</v>
      </c>
      <c r="AD43" s="36">
        <v>10555</v>
      </c>
      <c r="AE43" s="36">
        <v>3000</v>
      </c>
      <c r="AF43" s="36">
        <v>17005</v>
      </c>
      <c r="AG43" s="36">
        <v>30560</v>
      </c>
      <c r="AH43" s="37">
        <v>865</v>
      </c>
      <c r="AI43" s="37">
        <v>41</v>
      </c>
      <c r="AJ43" s="37">
        <v>648</v>
      </c>
      <c r="AK43" s="37">
        <v>1554</v>
      </c>
    </row>
    <row r="44" spans="1:37" s="38" customFormat="1" ht="13.2" x14ac:dyDescent="0.25">
      <c r="A44" s="39" t="s">
        <v>53</v>
      </c>
      <c r="B44" s="44">
        <v>25029</v>
      </c>
      <c r="C44" s="44">
        <v>2594</v>
      </c>
      <c r="D44" s="45">
        <v>7536</v>
      </c>
      <c r="E44" s="46">
        <v>35159</v>
      </c>
      <c r="F44" s="59">
        <v>10689</v>
      </c>
      <c r="G44" s="59">
        <v>111</v>
      </c>
      <c r="H44" s="59">
        <v>189</v>
      </c>
      <c r="I44" s="59">
        <v>10989</v>
      </c>
      <c r="J44" s="60">
        <v>4107</v>
      </c>
      <c r="K44" s="60">
        <v>1074</v>
      </c>
      <c r="L44" s="60">
        <v>1465</v>
      </c>
      <c r="M44" s="60">
        <v>6646</v>
      </c>
      <c r="N44" s="61">
        <v>289</v>
      </c>
      <c r="O44" s="61">
        <v>46</v>
      </c>
      <c r="P44" s="61">
        <v>59</v>
      </c>
      <c r="Q44" s="61">
        <v>394</v>
      </c>
      <c r="R44" s="62">
        <v>443</v>
      </c>
      <c r="S44" s="62">
        <v>0</v>
      </c>
      <c r="T44" s="62">
        <v>205</v>
      </c>
      <c r="U44" s="62">
        <v>648</v>
      </c>
      <c r="V44" s="40">
        <v>3453</v>
      </c>
      <c r="W44" s="40">
        <v>369</v>
      </c>
      <c r="X44" s="40">
        <v>1981</v>
      </c>
      <c r="Y44" s="40">
        <v>5803</v>
      </c>
      <c r="Z44" s="35">
        <v>2857</v>
      </c>
      <c r="AA44" s="35">
        <v>172</v>
      </c>
      <c r="AB44" s="35">
        <v>219</v>
      </c>
      <c r="AC44" s="35">
        <v>3248</v>
      </c>
      <c r="AD44" s="36">
        <v>2912</v>
      </c>
      <c r="AE44" s="36">
        <v>766</v>
      </c>
      <c r="AF44" s="36">
        <v>3043</v>
      </c>
      <c r="AG44" s="36">
        <v>6721</v>
      </c>
      <c r="AH44" s="37">
        <v>279</v>
      </c>
      <c r="AI44" s="37">
        <v>56</v>
      </c>
      <c r="AJ44" s="37">
        <v>375</v>
      </c>
      <c r="AK44" s="37">
        <v>710</v>
      </c>
    </row>
    <row r="45" spans="1:37" s="38" customFormat="1" ht="13.2" x14ac:dyDescent="0.25">
      <c r="A45" s="39" t="s">
        <v>33</v>
      </c>
      <c r="B45" s="44">
        <v>24549</v>
      </c>
      <c r="C45" s="44">
        <v>3407</v>
      </c>
      <c r="D45" s="45">
        <v>3141</v>
      </c>
      <c r="E45" s="46">
        <v>31097</v>
      </c>
      <c r="F45" s="59">
        <v>10391</v>
      </c>
      <c r="G45" s="59">
        <v>7</v>
      </c>
      <c r="H45" s="59">
        <v>198</v>
      </c>
      <c r="I45" s="59">
        <v>10596</v>
      </c>
      <c r="J45" s="60">
        <v>3427</v>
      </c>
      <c r="K45" s="60">
        <v>330</v>
      </c>
      <c r="L45" s="60">
        <v>394</v>
      </c>
      <c r="M45" s="60">
        <v>4151</v>
      </c>
      <c r="N45" s="61">
        <v>1204</v>
      </c>
      <c r="O45" s="61">
        <v>2144</v>
      </c>
      <c r="P45" s="61">
        <v>217</v>
      </c>
      <c r="Q45" s="61">
        <v>3565</v>
      </c>
      <c r="R45" s="62">
        <v>22</v>
      </c>
      <c r="S45" s="62">
        <v>0</v>
      </c>
      <c r="T45" s="62">
        <v>0</v>
      </c>
      <c r="U45" s="62">
        <v>22</v>
      </c>
      <c r="V45" s="40">
        <v>3581</v>
      </c>
      <c r="W45" s="40">
        <v>0</v>
      </c>
      <c r="X45" s="40">
        <v>0</v>
      </c>
      <c r="Y45" s="40">
        <v>3581</v>
      </c>
      <c r="Z45" s="35">
        <v>1462</v>
      </c>
      <c r="AA45" s="35">
        <v>431</v>
      </c>
      <c r="AB45" s="35">
        <v>1</v>
      </c>
      <c r="AC45" s="35">
        <v>1894</v>
      </c>
      <c r="AD45" s="36">
        <v>4360</v>
      </c>
      <c r="AE45" s="36">
        <v>486</v>
      </c>
      <c r="AF45" s="36">
        <v>2292</v>
      </c>
      <c r="AG45" s="36">
        <v>7138</v>
      </c>
      <c r="AH45" s="37">
        <v>102</v>
      </c>
      <c r="AI45" s="37">
        <v>9</v>
      </c>
      <c r="AJ45" s="37">
        <v>39</v>
      </c>
      <c r="AK45" s="37">
        <v>150</v>
      </c>
    </row>
    <row r="46" spans="1:37" s="38" customFormat="1" ht="13.2" x14ac:dyDescent="0.25">
      <c r="A46" s="39" t="s">
        <v>54</v>
      </c>
      <c r="B46" s="44">
        <v>2829551</v>
      </c>
      <c r="C46" s="44">
        <v>210715</v>
      </c>
      <c r="D46" s="46">
        <v>495119</v>
      </c>
      <c r="E46" s="46">
        <v>3535385</v>
      </c>
      <c r="F46" s="59">
        <v>486963</v>
      </c>
      <c r="G46" s="59">
        <v>12348</v>
      </c>
      <c r="H46" s="59">
        <v>3539</v>
      </c>
      <c r="I46" s="59">
        <v>502850</v>
      </c>
      <c r="J46" s="60">
        <v>355490</v>
      </c>
      <c r="K46" s="60">
        <v>64433</v>
      </c>
      <c r="L46" s="60">
        <v>66122</v>
      </c>
      <c r="M46" s="60">
        <v>486045</v>
      </c>
      <c r="N46" s="61">
        <v>724868</v>
      </c>
      <c r="O46" s="61">
        <v>35165</v>
      </c>
      <c r="P46" s="61">
        <v>4330</v>
      </c>
      <c r="Q46" s="61">
        <v>764363</v>
      </c>
      <c r="R46" s="62">
        <v>20997</v>
      </c>
      <c r="S46" s="62">
        <v>3020</v>
      </c>
      <c r="T46" s="62">
        <v>5548</v>
      </c>
      <c r="U46" s="62">
        <v>29565</v>
      </c>
      <c r="V46" s="40">
        <v>170791</v>
      </c>
      <c r="W46" s="40">
        <v>26114</v>
      </c>
      <c r="X46" s="40">
        <v>76783</v>
      </c>
      <c r="Y46" s="40">
        <v>273688</v>
      </c>
      <c r="Z46" s="35">
        <v>560219</v>
      </c>
      <c r="AA46" s="35">
        <v>8763</v>
      </c>
      <c r="AB46" s="35">
        <v>73422</v>
      </c>
      <c r="AC46" s="35">
        <v>642404</v>
      </c>
      <c r="AD46" s="36">
        <v>458034</v>
      </c>
      <c r="AE46" s="36">
        <v>54550</v>
      </c>
      <c r="AF46" s="36">
        <v>247149</v>
      </c>
      <c r="AG46" s="36">
        <v>759733</v>
      </c>
      <c r="AH46" s="37">
        <v>52189</v>
      </c>
      <c r="AI46" s="37">
        <v>6322</v>
      </c>
      <c r="AJ46" s="37">
        <v>18226</v>
      </c>
      <c r="AK46" s="37">
        <v>76737</v>
      </c>
    </row>
    <row r="47" spans="1:37" s="38" customFormat="1" ht="13.2" x14ac:dyDescent="0.25">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6.4" x14ac:dyDescent="0.25">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ht="13.2" x14ac:dyDescent="0.25">
      <c r="A49" s="34" t="s">
        <v>35</v>
      </c>
      <c r="B49" s="44">
        <v>8434</v>
      </c>
      <c r="C49" s="44">
        <v>294</v>
      </c>
      <c r="D49" s="45">
        <v>788</v>
      </c>
      <c r="E49" s="46">
        <v>9516</v>
      </c>
      <c r="F49" s="59">
        <v>1852</v>
      </c>
      <c r="G49" s="59">
        <v>9</v>
      </c>
      <c r="H49" s="59">
        <v>7</v>
      </c>
      <c r="I49" s="59">
        <v>1868</v>
      </c>
      <c r="J49" s="60">
        <v>2108</v>
      </c>
      <c r="K49" s="60">
        <v>224</v>
      </c>
      <c r="L49" s="60">
        <v>87</v>
      </c>
      <c r="M49" s="60">
        <v>2419</v>
      </c>
      <c r="N49" s="61">
        <v>991</v>
      </c>
      <c r="O49" s="61">
        <v>4</v>
      </c>
      <c r="P49" s="61">
        <v>0</v>
      </c>
      <c r="Q49" s="61">
        <v>995</v>
      </c>
      <c r="R49" s="62">
        <v>45</v>
      </c>
      <c r="S49" s="62">
        <v>0</v>
      </c>
      <c r="T49" s="62">
        <v>0</v>
      </c>
      <c r="U49" s="62">
        <v>45</v>
      </c>
      <c r="V49" s="40">
        <v>783</v>
      </c>
      <c r="W49" s="40">
        <v>31</v>
      </c>
      <c r="X49" s="40">
        <v>127</v>
      </c>
      <c r="Y49" s="40">
        <v>941</v>
      </c>
      <c r="Z49" s="35">
        <v>678</v>
      </c>
      <c r="AA49" s="35">
        <v>2</v>
      </c>
      <c r="AB49" s="35">
        <v>17</v>
      </c>
      <c r="AC49" s="35">
        <v>697</v>
      </c>
      <c r="AD49" s="36">
        <v>1372</v>
      </c>
      <c r="AE49" s="36">
        <v>22</v>
      </c>
      <c r="AF49" s="36">
        <v>462</v>
      </c>
      <c r="AG49" s="36">
        <v>1856</v>
      </c>
      <c r="AH49" s="37">
        <v>605</v>
      </c>
      <c r="AI49" s="37">
        <v>2</v>
      </c>
      <c r="AJ49" s="37">
        <v>88</v>
      </c>
      <c r="AK49" s="37">
        <v>695</v>
      </c>
    </row>
    <row r="50" spans="1:40" s="38" customFormat="1" ht="13.2" x14ac:dyDescent="0.25">
      <c r="A50" s="34" t="s">
        <v>37</v>
      </c>
      <c r="B50" s="44">
        <v>50695</v>
      </c>
      <c r="C50" s="44">
        <v>2123</v>
      </c>
      <c r="D50" s="45">
        <v>4563</v>
      </c>
      <c r="E50" s="46">
        <v>57381</v>
      </c>
      <c r="F50" s="59">
        <v>12259</v>
      </c>
      <c r="G50" s="59">
        <v>308</v>
      </c>
      <c r="H50" s="59">
        <v>286</v>
      </c>
      <c r="I50" s="59">
        <v>12853</v>
      </c>
      <c r="J50" s="60">
        <v>7816</v>
      </c>
      <c r="K50" s="60">
        <v>1342</v>
      </c>
      <c r="L50" s="60">
        <v>1465</v>
      </c>
      <c r="M50" s="60">
        <v>10623</v>
      </c>
      <c r="N50" s="61">
        <v>11402</v>
      </c>
      <c r="O50" s="61">
        <v>4</v>
      </c>
      <c r="P50" s="61">
        <v>9</v>
      </c>
      <c r="Q50" s="61">
        <v>11415</v>
      </c>
      <c r="R50" s="62">
        <v>519</v>
      </c>
      <c r="S50" s="62">
        <v>0</v>
      </c>
      <c r="T50" s="62">
        <v>553</v>
      </c>
      <c r="U50" s="62">
        <v>1072</v>
      </c>
      <c r="V50" s="40">
        <v>3196</v>
      </c>
      <c r="W50" s="40">
        <v>84</v>
      </c>
      <c r="X50" s="40">
        <v>840</v>
      </c>
      <c r="Y50" s="40">
        <v>4120</v>
      </c>
      <c r="Z50" s="35">
        <v>12338</v>
      </c>
      <c r="AA50" s="35">
        <v>107</v>
      </c>
      <c r="AB50" s="35">
        <v>363</v>
      </c>
      <c r="AC50" s="35">
        <v>12808</v>
      </c>
      <c r="AD50" s="36">
        <v>2223</v>
      </c>
      <c r="AE50" s="36">
        <v>227</v>
      </c>
      <c r="AF50" s="36">
        <v>814</v>
      </c>
      <c r="AG50" s="36">
        <v>3264</v>
      </c>
      <c r="AH50" s="37">
        <v>942</v>
      </c>
      <c r="AI50" s="37">
        <v>51</v>
      </c>
      <c r="AJ50" s="37">
        <v>233</v>
      </c>
      <c r="AK50" s="37">
        <v>1226</v>
      </c>
    </row>
    <row r="51" spans="1:40" s="38" customFormat="1" ht="13.2" x14ac:dyDescent="0.25">
      <c r="A51" s="34" t="s">
        <v>36</v>
      </c>
      <c r="B51" s="44">
        <v>3141</v>
      </c>
      <c r="C51" s="44">
        <v>3020</v>
      </c>
      <c r="D51" s="45">
        <v>3147</v>
      </c>
      <c r="E51" s="46">
        <v>9308</v>
      </c>
      <c r="F51" s="59">
        <v>588</v>
      </c>
      <c r="G51" s="59">
        <v>91</v>
      </c>
      <c r="H51" s="59">
        <v>190</v>
      </c>
      <c r="I51" s="59">
        <v>869</v>
      </c>
      <c r="J51" s="60">
        <v>467</v>
      </c>
      <c r="K51" s="60">
        <v>257</v>
      </c>
      <c r="L51" s="60">
        <v>521</v>
      </c>
      <c r="M51" s="60">
        <v>1245</v>
      </c>
      <c r="N51" s="61">
        <v>0</v>
      </c>
      <c r="O51" s="61">
        <v>0</v>
      </c>
      <c r="P51" s="61">
        <v>0</v>
      </c>
      <c r="Q51" s="61">
        <v>0</v>
      </c>
      <c r="R51" s="62">
        <v>37</v>
      </c>
      <c r="S51" s="62">
        <v>0</v>
      </c>
      <c r="T51" s="62">
        <v>148</v>
      </c>
      <c r="U51" s="62">
        <v>185</v>
      </c>
      <c r="V51" s="40">
        <v>405</v>
      </c>
      <c r="W51" s="40">
        <v>1055</v>
      </c>
      <c r="X51" s="40">
        <v>277</v>
      </c>
      <c r="Y51" s="40">
        <v>1737</v>
      </c>
      <c r="Z51" s="35">
        <v>942</v>
      </c>
      <c r="AA51" s="35">
        <v>1530</v>
      </c>
      <c r="AB51" s="35">
        <v>1234</v>
      </c>
      <c r="AC51" s="35">
        <v>3706</v>
      </c>
      <c r="AD51" s="36">
        <v>666</v>
      </c>
      <c r="AE51" s="36">
        <v>70</v>
      </c>
      <c r="AF51" s="36">
        <v>741</v>
      </c>
      <c r="AG51" s="36">
        <v>1477</v>
      </c>
      <c r="AH51" s="37">
        <v>36</v>
      </c>
      <c r="AI51" s="37">
        <v>17</v>
      </c>
      <c r="AJ51" s="37">
        <v>36</v>
      </c>
      <c r="AK51" s="37">
        <v>89</v>
      </c>
    </row>
    <row r="52" spans="1:40" s="100" customFormat="1" ht="13.2" x14ac:dyDescent="0.25">
      <c r="A52" s="39" t="s">
        <v>38</v>
      </c>
      <c r="B52" s="84">
        <v>62270</v>
      </c>
      <c r="C52" s="84">
        <v>5437</v>
      </c>
      <c r="D52" s="85">
        <v>8498</v>
      </c>
      <c r="E52" s="86">
        <v>76205</v>
      </c>
      <c r="F52" s="87">
        <v>14699</v>
      </c>
      <c r="G52" s="87">
        <v>408</v>
      </c>
      <c r="H52" s="87">
        <v>483</v>
      </c>
      <c r="I52" s="87">
        <v>15590</v>
      </c>
      <c r="J52" s="88">
        <v>10391</v>
      </c>
      <c r="K52" s="88">
        <v>1823</v>
      </c>
      <c r="L52" s="88">
        <v>2073</v>
      </c>
      <c r="M52" s="88">
        <v>14287</v>
      </c>
      <c r="N52" s="89">
        <v>12393</v>
      </c>
      <c r="O52" s="89">
        <v>8</v>
      </c>
      <c r="P52" s="89">
        <v>9</v>
      </c>
      <c r="Q52" s="89">
        <v>12410</v>
      </c>
      <c r="R52" s="90">
        <v>601</v>
      </c>
      <c r="S52" s="90">
        <v>0</v>
      </c>
      <c r="T52" s="90">
        <v>701</v>
      </c>
      <c r="U52" s="90">
        <v>1302</v>
      </c>
      <c r="V52" s="96">
        <v>4384</v>
      </c>
      <c r="W52" s="96">
        <v>1170</v>
      </c>
      <c r="X52" s="96">
        <v>1244</v>
      </c>
      <c r="Y52" s="96">
        <v>6798</v>
      </c>
      <c r="Z52" s="97">
        <v>13958</v>
      </c>
      <c r="AA52" s="97">
        <v>1639</v>
      </c>
      <c r="AB52" s="97">
        <v>1614</v>
      </c>
      <c r="AC52" s="97">
        <v>17211</v>
      </c>
      <c r="AD52" s="98">
        <v>4261</v>
      </c>
      <c r="AE52" s="98">
        <v>319</v>
      </c>
      <c r="AF52" s="98">
        <v>2017</v>
      </c>
      <c r="AG52" s="98">
        <v>6597</v>
      </c>
      <c r="AH52" s="99">
        <v>1583</v>
      </c>
      <c r="AI52" s="99">
        <v>70</v>
      </c>
      <c r="AJ52" s="99">
        <v>357</v>
      </c>
      <c r="AK52" s="99">
        <v>2010</v>
      </c>
    </row>
    <row r="53" spans="1:40" ht="15" customHeight="1" x14ac:dyDescent="0.25">
      <c r="A53" s="1"/>
      <c r="B53" s="47"/>
      <c r="C53" s="47"/>
      <c r="D53" s="47"/>
      <c r="E53" s="47"/>
      <c r="F53" s="47"/>
      <c r="G53" s="47"/>
      <c r="H53" s="47"/>
      <c r="I53" s="47"/>
      <c r="J53" s="47"/>
      <c r="K53" s="47"/>
      <c r="L53" s="47"/>
      <c r="M53" s="47"/>
      <c r="N53" s="47"/>
      <c r="O53" s="47"/>
      <c r="P53" s="47"/>
      <c r="Q53" s="47"/>
      <c r="R53" s="47"/>
      <c r="S53" s="47"/>
      <c r="T53" s="47"/>
      <c r="U53" s="47"/>
    </row>
    <row r="54" spans="1:40" ht="13.2" x14ac:dyDescent="0.25">
      <c r="A54" s="113" t="s">
        <v>87</v>
      </c>
      <c r="B54" s="113"/>
      <c r="C54" s="47"/>
      <c r="D54" s="47"/>
      <c r="E54" s="47"/>
      <c r="F54" s="47"/>
      <c r="G54" s="47"/>
      <c r="H54" s="47"/>
      <c r="I54" s="47"/>
      <c r="J54" s="47"/>
      <c r="K54" s="47"/>
      <c r="L54" s="47"/>
      <c r="M54" s="47"/>
      <c r="N54" s="47"/>
      <c r="O54" s="47"/>
      <c r="P54" s="47"/>
      <c r="Q54" s="47"/>
      <c r="R54" s="47"/>
      <c r="S54" s="47"/>
      <c r="T54" s="47"/>
      <c r="U54" s="47"/>
    </row>
    <row r="55" spans="1:40" ht="13.2" x14ac:dyDescent="0.25">
      <c r="A55" s="113" t="s">
        <v>55</v>
      </c>
      <c r="B55" s="113"/>
      <c r="C55" s="113"/>
      <c r="D55" s="113"/>
      <c r="E55" s="113"/>
      <c r="F55" s="47"/>
      <c r="G55" s="47"/>
      <c r="H55" s="47"/>
      <c r="I55" s="47"/>
      <c r="J55" s="47"/>
      <c r="K55" s="47"/>
      <c r="L55" s="47"/>
      <c r="M55" s="47"/>
      <c r="N55" s="47"/>
      <c r="O55" s="47"/>
      <c r="P55" s="47"/>
      <c r="Q55" s="47"/>
      <c r="R55" s="47"/>
      <c r="S55" s="47"/>
      <c r="T55" s="47"/>
      <c r="U55" s="47"/>
    </row>
    <row r="56" spans="1:40" ht="13.2" x14ac:dyDescent="0.25">
      <c r="A56" s="26" t="s">
        <v>71</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25">
      <c r="A57" s="1"/>
      <c r="B57" s="47"/>
      <c r="C57" s="47"/>
      <c r="D57" s="47"/>
      <c r="E57" s="47"/>
      <c r="F57" s="47"/>
      <c r="G57" s="47"/>
      <c r="H57" s="47"/>
      <c r="I57" s="47"/>
      <c r="J57" s="47"/>
      <c r="K57" s="47"/>
      <c r="L57" s="47"/>
      <c r="M57" s="47"/>
      <c r="N57" s="47"/>
      <c r="O57" s="47"/>
      <c r="P57" s="47"/>
      <c r="Q57" s="47"/>
      <c r="R57" s="47"/>
      <c r="S57" s="47"/>
      <c r="T57" s="47"/>
      <c r="U57" s="47"/>
    </row>
    <row r="58" spans="1:40" ht="13.2" x14ac:dyDescent="0.25">
      <c r="A58" s="1"/>
      <c r="B58" s="47"/>
      <c r="C58" s="47"/>
      <c r="D58" s="47"/>
      <c r="E58" s="47"/>
      <c r="F58" s="47"/>
      <c r="G58" s="47"/>
      <c r="H58" s="47"/>
      <c r="I58" s="47"/>
      <c r="J58" s="47"/>
      <c r="K58" s="47"/>
      <c r="L58" s="47"/>
      <c r="M58" s="47"/>
      <c r="N58" s="47"/>
      <c r="O58" s="47"/>
      <c r="P58" s="47"/>
      <c r="Q58" s="47"/>
      <c r="R58" s="47"/>
      <c r="S58" s="47"/>
      <c r="T58" s="47"/>
      <c r="U58" s="47"/>
    </row>
    <row r="59" spans="1:40" ht="13.2" x14ac:dyDescent="0.25">
      <c r="A59" s="1"/>
      <c r="B59" s="47"/>
      <c r="C59" s="47"/>
      <c r="D59" s="47"/>
      <c r="E59" s="47"/>
      <c r="F59" s="47"/>
      <c r="G59" s="47"/>
      <c r="H59" s="47"/>
      <c r="I59" s="47"/>
      <c r="J59" s="47"/>
      <c r="K59" s="47"/>
      <c r="L59" s="47"/>
      <c r="M59" s="47"/>
      <c r="N59" s="47"/>
      <c r="O59" s="47"/>
      <c r="P59" s="47"/>
      <c r="Q59" s="47"/>
      <c r="R59" s="47"/>
      <c r="S59" s="47"/>
      <c r="T59" s="47"/>
      <c r="U59" s="47"/>
    </row>
    <row r="60" spans="1:40" s="33" customFormat="1" ht="13.2" x14ac:dyDescent="0.25">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25">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ht="13.2" x14ac:dyDescent="0.25">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ht="13.2" x14ac:dyDescent="0.25">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ht="13.2" x14ac:dyDescent="0.25">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ht="13.2" x14ac:dyDescent="0.25">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ht="13.2" x14ac:dyDescent="0.25">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ht="13.2" x14ac:dyDescent="0.25">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ht="13.2" x14ac:dyDescent="0.25">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ht="13.2" x14ac:dyDescent="0.25">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ht="13.2" x14ac:dyDescent="0.25">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ht="13.2" x14ac:dyDescent="0.25">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ht="13.2" x14ac:dyDescent="0.25">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ht="13.2" x14ac:dyDescent="0.25">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ht="13.2" x14ac:dyDescent="0.25">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ht="13.2" x14ac:dyDescent="0.25">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ht="13.2" x14ac:dyDescent="0.25">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ht="13.2" x14ac:dyDescent="0.25">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ht="13.2" x14ac:dyDescent="0.25">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ht="13.2" x14ac:dyDescent="0.25">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ht="13.2" x14ac:dyDescent="0.25">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ht="13.2" x14ac:dyDescent="0.25">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ht="13.2" x14ac:dyDescent="0.25">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ht="13.2" x14ac:dyDescent="0.25">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ht="13.2" x14ac:dyDescent="0.25">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ht="13.2" x14ac:dyDescent="0.25">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ht="13.2" x14ac:dyDescent="0.25">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ht="13.2" x14ac:dyDescent="0.25">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ht="13.2" x14ac:dyDescent="0.25">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ht="13.2" x14ac:dyDescent="0.25">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ht="13.2" x14ac:dyDescent="0.25">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ht="13.2" x14ac:dyDescent="0.25">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ht="13.2" x14ac:dyDescent="0.25">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ht="13.2" x14ac:dyDescent="0.25">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ht="13.2" x14ac:dyDescent="0.25">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ht="13.2" x14ac:dyDescent="0.25">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ht="13.2" x14ac:dyDescent="0.25">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ht="13.2" x14ac:dyDescent="0.25">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ht="13.2" x14ac:dyDescent="0.25">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ht="13.2" x14ac:dyDescent="0.25">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ht="13.2" x14ac:dyDescent="0.25">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ht="13.2" x14ac:dyDescent="0.25">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ht="13.2" x14ac:dyDescent="0.25">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5">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5">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5">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5">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5">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5">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5">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5">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5">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5">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5">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5">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5">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5">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5">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5">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5">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5">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5">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5">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5">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5">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5">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5">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5">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5">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5">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5">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5">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5">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5">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5">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5">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5">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5">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5">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5">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5">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25">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25">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25">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25">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25">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25">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5">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5">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5">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5">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5">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5">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5">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5">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5">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5">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5">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5">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5">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5">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5">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5">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5">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5">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5">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5">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5">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5">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5">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5">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5">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5">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5">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5">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5">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5">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5">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5">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5">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5">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5">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5">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5">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5">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5">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5">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5">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5">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5">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5">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5">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5">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5">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5">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5">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5">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5">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5">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5">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5">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5">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5">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5">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5">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5">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5">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5">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5">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5">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5">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5">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5">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5">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5">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5">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5">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5">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5">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5">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5">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5">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5">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5">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5">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5">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5">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5">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5">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5">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5">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5">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5">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5">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5">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5">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5">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5">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5">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5">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5">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5">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5">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5">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5">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5">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5">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5">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5">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5">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5">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5">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5">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5">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5">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5">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5">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5">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5">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5">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5">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5">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5">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5">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5">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5">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5">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5">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5">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5">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5">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5">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5">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5">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5">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5">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5">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5">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5">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5">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5">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5">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5">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5">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5">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5">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5">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5">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5">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5">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5">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5">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5">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5">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5">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5">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5">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5">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5">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5">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5">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5">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5">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5">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5">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5">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5">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5">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5">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5">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5">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5">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5">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5">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5">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5">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5">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5">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5">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5">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5">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5">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5">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5">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5">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5">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5">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5">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5">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5">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5">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5">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5">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5">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5">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5">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5">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5">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5">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5">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5">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5">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5">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5">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5">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5">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25">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25">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25">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25">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25">
      <c r="A350" s="1"/>
    </row>
    <row r="351" spans="1:40" x14ac:dyDescent="0.25">
      <c r="A351" s="1"/>
    </row>
    <row r="352" spans="1:40" x14ac:dyDescent="0.25">
      <c r="A352" s="1"/>
    </row>
    <row r="353" spans="1:1" x14ac:dyDescent="0.25">
      <c r="A353" s="1"/>
    </row>
    <row r="354" spans="1:1" x14ac:dyDescent="0.25">
      <c r="A354" s="1"/>
    </row>
    <row r="355" spans="1:1" x14ac:dyDescent="0.25">
      <c r="A355" s="1"/>
    </row>
    <row r="356" spans="1:1" x14ac:dyDescent="0.25">
      <c r="A356" s="1"/>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3" type="noConversion"/>
  <conditionalFormatting sqref="A8:E8 AK8:XFD8 AG8 AC8 U8:Y8 Q8 M8 I8">
    <cfRule type="cellIs" dxfId="17" priority="18" stopIfTrue="1" operator="lessThan">
      <formula>0</formula>
    </cfRule>
  </conditionalFormatting>
  <conditionalFormatting sqref="AL11:AX52">
    <cfRule type="cellIs" dxfId="16" priority="17" stopIfTrue="1" operator="lessThan">
      <formula>0</formula>
    </cfRule>
  </conditionalFormatting>
  <conditionalFormatting sqref="I8 F63:AK63 AK8 AG8 AC8 U8:Y8 Q8 M8">
    <cfRule type="cellIs" dxfId="15" priority="16" stopIfTrue="1" operator="lessThan">
      <formula>0</formula>
    </cfRule>
  </conditionalFormatting>
  <conditionalFormatting sqref="B32:E41 B87:E96">
    <cfRule type="cellIs" dxfId="14" priority="15" stopIfTrue="1" operator="lessThan">
      <formula>0</formula>
    </cfRule>
  </conditionalFormatting>
  <conditionalFormatting sqref="I8 F63:I63">
    <cfRule type="cellIs" dxfId="13" priority="14" stopIfTrue="1" operator="lessThan">
      <formula>0</formula>
    </cfRule>
  </conditionalFormatting>
  <conditionalFormatting sqref="M8 J63:M63">
    <cfRule type="cellIs" dxfId="12" priority="13" stopIfTrue="1" operator="lessThan">
      <formula>0</formula>
    </cfRule>
  </conditionalFormatting>
  <conditionalFormatting sqref="Q8 N63:Q63">
    <cfRule type="cellIs" dxfId="11" priority="12" stopIfTrue="1" operator="lessThan">
      <formula>0</formula>
    </cfRule>
  </conditionalFormatting>
  <conditionalFormatting sqref="U8 R63:U63">
    <cfRule type="cellIs" dxfId="10" priority="11" stopIfTrue="1" operator="lessThan">
      <formula>0</formula>
    </cfRule>
  </conditionalFormatting>
  <conditionalFormatting sqref="AC8 Z63:AC63">
    <cfRule type="cellIs" dxfId="9" priority="10" stopIfTrue="1" operator="lessThan">
      <formula>0</formula>
    </cfRule>
  </conditionalFormatting>
  <conditionalFormatting sqref="AG8 AD63:AG63">
    <cfRule type="cellIs" dxfId="8" priority="9" stopIfTrue="1" operator="lessThan">
      <formula>0</formula>
    </cfRule>
  </conditionalFormatting>
  <conditionalFormatting sqref="AK8 AH63:AK63">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J18" sqref="J18"/>
    </sheetView>
  </sheetViews>
  <sheetFormatPr defaultRowHeight="12.6" x14ac:dyDescent="0.25"/>
  <cols>
    <col min="1" max="1" width="10.88671875" bestFit="1" customWidth="1"/>
    <col min="2" max="5" width="12.88671875" customWidth="1"/>
  </cols>
  <sheetData>
    <row r="1" spans="1:8" x14ac:dyDescent="0.25">
      <c r="A1" s="154" t="s">
        <v>49</v>
      </c>
      <c r="B1" s="154"/>
      <c r="C1" s="154"/>
      <c r="D1" s="154"/>
      <c r="E1" s="154"/>
    </row>
    <row r="2" spans="1:8" x14ac:dyDescent="0.25">
      <c r="A2" s="154" t="s">
        <v>50</v>
      </c>
      <c r="B2" s="154"/>
      <c r="C2" s="154"/>
      <c r="D2" s="154"/>
      <c r="E2" s="154"/>
    </row>
    <row r="3" spans="1:8" x14ac:dyDescent="0.25">
      <c r="A3" s="81"/>
      <c r="B3" s="81"/>
      <c r="C3" s="81"/>
      <c r="D3" s="81"/>
      <c r="E3" s="81"/>
    </row>
    <row r="4" spans="1:8" ht="13.2" thickBot="1" x14ac:dyDescent="0.3">
      <c r="A4" s="155" t="s">
        <v>70</v>
      </c>
      <c r="B4" s="155"/>
      <c r="C4" s="155"/>
      <c r="D4" s="155"/>
      <c r="E4" s="155"/>
      <c r="F4" s="83"/>
      <c r="G4" s="83"/>
      <c r="H4" s="83"/>
    </row>
    <row r="5" spans="1:8" ht="15" thickBot="1" x14ac:dyDescent="0.35">
      <c r="A5" s="80" t="s">
        <v>59</v>
      </c>
      <c r="B5" s="82">
        <f>487500000/12.5*13.5</f>
        <v>526500000</v>
      </c>
      <c r="C5" s="82">
        <f>125000000/12.5*13.5</f>
        <v>135000000</v>
      </c>
      <c r="D5" s="82">
        <f>50000000/12.5*13.5</f>
        <v>54000000</v>
      </c>
      <c r="E5" s="82">
        <v>2000000</v>
      </c>
    </row>
    <row r="6" spans="1:8" ht="15" thickBot="1" x14ac:dyDescent="0.35">
      <c r="A6" s="80" t="s">
        <v>60</v>
      </c>
      <c r="B6" s="82">
        <f>637500000/12.5*13.5</f>
        <v>688500000</v>
      </c>
      <c r="C6" s="82">
        <f>162500000/12.5*13.5</f>
        <v>175500000</v>
      </c>
      <c r="D6" s="82">
        <f>62500000/12.5*13.5</f>
        <v>67500000</v>
      </c>
      <c r="E6" s="82">
        <v>2000000</v>
      </c>
    </row>
    <row r="7" spans="1:8" ht="15" thickBot="1" x14ac:dyDescent="0.35">
      <c r="A7" s="80" t="s">
        <v>61</v>
      </c>
      <c r="B7" s="82">
        <f>637500000/12.5*13.5</f>
        <v>688500000</v>
      </c>
      <c r="C7" s="82">
        <f>162500000/12.5*13.5</f>
        <v>175500000</v>
      </c>
      <c r="D7" s="82">
        <f>63750000/12.5*13.5</f>
        <v>68850000</v>
      </c>
      <c r="E7" s="82">
        <v>2000000</v>
      </c>
    </row>
    <row r="8" spans="1:8" ht="15" thickBot="1" x14ac:dyDescent="0.35">
      <c r="A8" s="80" t="s">
        <v>62</v>
      </c>
      <c r="B8" s="82">
        <f>325000000/12.5*13.5</f>
        <v>351000000</v>
      </c>
      <c r="C8" s="82">
        <f>75000000/12.5*13.5</f>
        <v>81000000</v>
      </c>
      <c r="D8" s="82">
        <f>37500000/12.5*13.5</f>
        <v>40500000</v>
      </c>
      <c r="E8" s="82">
        <v>2000000</v>
      </c>
    </row>
    <row r="9" spans="1:8" ht="15" thickBot="1" x14ac:dyDescent="0.35">
      <c r="A9" s="80" t="s">
        <v>63</v>
      </c>
      <c r="B9" s="82">
        <f>800000000/12.5*13.5</f>
        <v>864000000</v>
      </c>
      <c r="C9" s="82">
        <f>400000000/12.5*13.5</f>
        <v>432000000</v>
      </c>
      <c r="D9" s="82">
        <f>75000000/12.5*13.5</f>
        <v>81000000</v>
      </c>
      <c r="E9" s="82">
        <v>2000000</v>
      </c>
    </row>
    <row r="10" spans="1:8" ht="15" thickBot="1" x14ac:dyDescent="0.35">
      <c r="A10" s="80" t="s">
        <v>64</v>
      </c>
      <c r="B10" s="82">
        <f>487500000/12.5*13.5</f>
        <v>526500000</v>
      </c>
      <c r="C10" s="82">
        <f>237500000/12.5*13.5</f>
        <v>256500000</v>
      </c>
      <c r="D10" s="82">
        <f>50000000/12.5*13.5</f>
        <v>54000000</v>
      </c>
      <c r="E10" s="82">
        <v>2000000</v>
      </c>
    </row>
    <row r="11" spans="1:8" ht="15" thickBot="1" x14ac:dyDescent="0.35">
      <c r="A11" s="80" t="s">
        <v>65</v>
      </c>
      <c r="B11" s="82">
        <f>487500000/12.5*13.5</f>
        <v>526500000</v>
      </c>
      <c r="C11" s="82">
        <f>237500000/12.5*13.5</f>
        <v>256500000</v>
      </c>
      <c r="D11" s="82">
        <f>50000000/12.5*13.5</f>
        <v>54000000</v>
      </c>
      <c r="E11" s="82">
        <v>2000000</v>
      </c>
    </row>
    <row r="12" spans="1:8" ht="15" thickBot="1" x14ac:dyDescent="0.35">
      <c r="A12" s="80" t="s">
        <v>66</v>
      </c>
      <c r="B12" s="82">
        <f>162500000/12.5*13.5</f>
        <v>175500000</v>
      </c>
      <c r="C12" s="82">
        <f>75000000/12.5*13.5</f>
        <v>81000000</v>
      </c>
      <c r="D12" s="82">
        <f>63750000/12.5*13.5</f>
        <v>68850000</v>
      </c>
      <c r="E12" s="82">
        <v>2000000</v>
      </c>
    </row>
    <row r="13" spans="1:8" ht="15" thickBot="1" x14ac:dyDescent="0.35">
      <c r="A13" s="80" t="s">
        <v>67</v>
      </c>
      <c r="B13" s="82">
        <f>325000000/12.5*13.5</f>
        <v>351000000</v>
      </c>
      <c r="C13" s="82">
        <f>162500000/12.5*13.5</f>
        <v>175500000</v>
      </c>
      <c r="D13" s="82">
        <f>37500000/12.5*13.5</f>
        <v>40500000</v>
      </c>
      <c r="E13" s="82">
        <v>2000000</v>
      </c>
    </row>
    <row r="14" spans="1:8" ht="15" thickBot="1" x14ac:dyDescent="0.35">
      <c r="A14" s="80" t="s">
        <v>68</v>
      </c>
      <c r="B14" s="82">
        <f>325000000/12.5*13.5</f>
        <v>351000000</v>
      </c>
      <c r="C14" s="82">
        <f>162500000/12.5*13.5</f>
        <v>175500000</v>
      </c>
      <c r="D14" s="82">
        <f>37500000/12.5*13.5</f>
        <v>40500000</v>
      </c>
      <c r="E14" s="82">
        <v>2000000</v>
      </c>
    </row>
    <row r="15" spans="1:8" ht="15" thickBot="1" x14ac:dyDescent="0.35">
      <c r="A15" s="80" t="s">
        <v>69</v>
      </c>
      <c r="B15" s="82">
        <f>162500000/12.5*13.5</f>
        <v>175500000</v>
      </c>
      <c r="C15" s="82">
        <f>75000000/12.5*13.5</f>
        <v>81000000</v>
      </c>
      <c r="D15" s="82">
        <f>12500000/12.5*13.5</f>
        <v>13500000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June 2020</vt:lpstr>
      <vt:lpstr>September 2020</vt:lpstr>
      <vt:lpstr>DTI cut off points for QFS</vt:lpstr>
      <vt:lpstr>DEC08_SML</vt:lpstr>
      <vt:lpstr>MAR09_SML</vt:lpstr>
      <vt:lpstr>'June 2020'!Print_Area</vt:lpstr>
      <vt:lpstr>'September 2020'!Print_Area</vt:lpstr>
      <vt:lpstr>'June 2020'!Print_Titles</vt:lpstr>
      <vt:lpstr>'September 2020'!Print_Titles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2021-01-25T11:11:43Z</dcterms:modified>
</cp:coreProperties>
</file>